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60" yWindow="1560" windowWidth="14820" windowHeight="12045" firstSheet="1" activeTab="5"/>
  </bookViews>
  <sheets>
    <sheet name="Impressum" sheetId="1" r:id="rId1"/>
    <sheet name="Bodennutzung_Land_Kammern_11" sheetId="2" r:id="rId2"/>
    <sheet name="Obst_2011" sheetId="3" r:id="rId3"/>
    <sheet name="Gemuese_2011" sheetId="4" r:id="rId4"/>
    <sheet name="Ernte_Land_Kammern_11" sheetId="5" r:id="rId5"/>
    <sheet name="Ernte_Kreise_2011_UND_6j" sheetId="6" r:id="rId6"/>
  </sheets>
  <externalReferences>
    <externalReference r:id="rId9"/>
    <externalReference r:id="rId10"/>
  </externalReferences>
  <definedNames>
    <definedName name="_xlnm.Print_Area" localSheetId="1">'Bodennutzung_Land_Kammern_11'!$A$1:$M$81</definedName>
    <definedName name="_xlnm.Print_Area" localSheetId="5">'Ernte_Kreise_2011_UND_6j'!$B$4:$BM$67</definedName>
    <definedName name="_xlnm.Print_Area" localSheetId="4">'Ernte_Land_Kammern_11'!$A$1:$L$46</definedName>
    <definedName name="_xlnm.Print_Area" localSheetId="3">'Gemuese_2011'!$A$2:$N$79</definedName>
    <definedName name="_xlnm.Print_Area" localSheetId="2">'Obst_2011'!$A$1:$P$46</definedName>
    <definedName name="_xlnm.Print_Titles" localSheetId="5">'Ernte_Kreise_2011_UND_6j'!$A:$A,'Ernte_Kreise_2011_UND_6j'!$1:$3</definedName>
  </definedNames>
  <calcPr fullCalcOnLoad="1"/>
</workbook>
</file>

<file path=xl/sharedStrings.xml><?xml version="1.0" encoding="utf-8"?>
<sst xmlns="http://schemas.openxmlformats.org/spreadsheetml/2006/main" count="1036" uniqueCount="393">
  <si>
    <t>Veränd.</t>
  </si>
  <si>
    <t>%</t>
  </si>
  <si>
    <t>ha</t>
  </si>
  <si>
    <t>dt</t>
  </si>
  <si>
    <t>/   </t>
  </si>
  <si>
    <t>—   </t>
  </si>
  <si>
    <t>Bodengüteklasse 1 (über 75,0 EMZ)</t>
  </si>
  <si>
    <t>Bodengüteklasse 2 (65,1 bis 75,0 EMZ)</t>
  </si>
  <si>
    <t>Bodengüteklasse 3 (55,1 bis 65,0 EMZ)</t>
  </si>
  <si>
    <t>Bodengüteklasse 4 (45,1 bis 55,0 EMZ)</t>
  </si>
  <si>
    <t>Bodengüteklasse 5 (35,1 bis 45,0 EMZ)</t>
  </si>
  <si>
    <t>Bodengüteklasse 6 (25,1 bis 35,0 EMZ)</t>
  </si>
  <si>
    <t>Bodengüteklasse 7 (bis 25,0 EMZ)</t>
  </si>
  <si>
    <t>Niedersachsen</t>
  </si>
  <si>
    <t>Roggen</t>
  </si>
  <si>
    <t>Triticale</t>
  </si>
  <si>
    <t>Wintergerste</t>
  </si>
  <si>
    <t>Sommergerste</t>
  </si>
  <si>
    <t>Hafer</t>
  </si>
  <si>
    <t>Zuckerrüben</t>
  </si>
  <si>
    <t>Futtererbsen</t>
  </si>
  <si>
    <t>Ackerbohnen</t>
  </si>
  <si>
    <t>Winterraps</t>
  </si>
  <si>
    <t>Sommerraps</t>
  </si>
  <si>
    <t>Silomais</t>
  </si>
  <si>
    <t>Grasanbau auf Ackerland</t>
  </si>
  <si>
    <t>Klee, Kleegras</t>
  </si>
  <si>
    <t>Wiesen</t>
  </si>
  <si>
    <t>Mähweiden</t>
  </si>
  <si>
    <t>dt/ha</t>
  </si>
  <si>
    <t>ehem. LWK Hannover</t>
  </si>
  <si>
    <t>Bodennutzung</t>
  </si>
  <si>
    <t>Veränderung</t>
  </si>
  <si>
    <t>Kulturarten und sonstige Nutzungsformen</t>
  </si>
  <si>
    <t>Getreide</t>
  </si>
  <si>
    <t>Winterweizen</t>
  </si>
  <si>
    <t>Sommerweizen (einschließlich Hartweizen)</t>
  </si>
  <si>
    <t xml:space="preserve">  Weizen zusammen</t>
  </si>
  <si>
    <t xml:space="preserve">   Brotgetreidearten</t>
  </si>
  <si>
    <t xml:space="preserve">   Gerste zusammen</t>
  </si>
  <si>
    <t>Sommermenggetreide</t>
  </si>
  <si>
    <t>Körnermais (einschließlich Corn-Cob-Mix)</t>
  </si>
  <si>
    <t>Speisekartoffeln</t>
  </si>
  <si>
    <t>Industriekartoffeln</t>
  </si>
  <si>
    <t xml:space="preserve">   Kartoffeln zusammen</t>
  </si>
  <si>
    <t xml:space="preserve">   Hackfrüchte insgesamt</t>
  </si>
  <si>
    <t>Hülsenfrüchte (zum Ausreifen)</t>
  </si>
  <si>
    <t xml:space="preserve">   Hülsenfrüchte insgesamt</t>
  </si>
  <si>
    <t>Gemüse,  Erdbeeren u. and. Gartengewächse</t>
  </si>
  <si>
    <t>Gemüse, Spargel und Erdbeeren</t>
  </si>
  <si>
    <t xml:space="preserve">   Gartengewächse insgesamt</t>
  </si>
  <si>
    <t>Sommerraps, Winter- und Sommerrübsen</t>
  </si>
  <si>
    <t xml:space="preserve">   Raps und Rübsen zusammen</t>
  </si>
  <si>
    <t>Andere Ölfrüchte (z.B. Körnersenf, Ölrettich)</t>
  </si>
  <si>
    <t>Körnersonnenblumen</t>
  </si>
  <si>
    <t>Rüben und Gräser zur Samengewinnung</t>
  </si>
  <si>
    <t>Grasanbau auf dem Ackerland</t>
  </si>
  <si>
    <t>Brache</t>
  </si>
  <si>
    <t>Ackerland insgesamt</t>
  </si>
  <si>
    <t>Nutz - und Hausgärten</t>
  </si>
  <si>
    <t>Obstanlagen</t>
  </si>
  <si>
    <t>Baumschulen</t>
  </si>
  <si>
    <t>Dauergrünland zusammen</t>
  </si>
  <si>
    <t>davon:  Dauerwiesen</t>
  </si>
  <si>
    <t xml:space="preserve">               Streuwiesen, Hutungen, ungenutztes DG</t>
  </si>
  <si>
    <t xml:space="preserve"> Nicht mehr landw. genutzte Fläche</t>
  </si>
  <si>
    <t>Waldflächen</t>
  </si>
  <si>
    <t>Sonstige Flächen</t>
  </si>
  <si>
    <t>Betriebsfläche</t>
  </si>
  <si>
    <t>Dauergrünland</t>
  </si>
  <si>
    <t>Anbaufläche</t>
  </si>
  <si>
    <t>Hektarertrag</t>
  </si>
  <si>
    <t>Erntemenge</t>
  </si>
  <si>
    <t>D.</t>
  </si>
  <si>
    <t>Veränderung zu</t>
  </si>
  <si>
    <t xml:space="preserve">   Fruchtart</t>
  </si>
  <si>
    <t xml:space="preserve"> %</t>
  </si>
  <si>
    <t>Erdbeeren</t>
  </si>
  <si>
    <t xml:space="preserve">Rhabarber </t>
  </si>
  <si>
    <t>Kohlgemüse</t>
  </si>
  <si>
    <t xml:space="preserve">Blumenkohl </t>
  </si>
  <si>
    <t>Brokkoli</t>
  </si>
  <si>
    <t>Chinakohl</t>
  </si>
  <si>
    <t>Grünkohl</t>
  </si>
  <si>
    <t>Kohlrabi</t>
  </si>
  <si>
    <t>Rosenkohl</t>
  </si>
  <si>
    <t>Rotkohl</t>
  </si>
  <si>
    <t>Weißkohl</t>
  </si>
  <si>
    <t>Wirsing</t>
  </si>
  <si>
    <t>Salate, Blatt- Stängelgemüse</t>
  </si>
  <si>
    <t>Eissalat</t>
  </si>
  <si>
    <t>Endiviensalat</t>
  </si>
  <si>
    <t>Feldsalat</t>
  </si>
  <si>
    <t>Kopfsalat</t>
  </si>
  <si>
    <t>Lollosalat (grün- und rotblättig)</t>
  </si>
  <si>
    <t>Radicchio</t>
  </si>
  <si>
    <t>Spinat</t>
  </si>
  <si>
    <t>Wurzel- und Knollengemüse</t>
  </si>
  <si>
    <t>Möhren/Karotten</t>
  </si>
  <si>
    <t>Rettich</t>
  </si>
  <si>
    <t>Rote Rüben (Rote Bete)</t>
  </si>
  <si>
    <t>Steckrüben</t>
  </si>
  <si>
    <t>Fruchtgemüse</t>
  </si>
  <si>
    <t>Einlegegurken</t>
  </si>
  <si>
    <t>Schälgurken</t>
  </si>
  <si>
    <t>Speisekürbisse</t>
  </si>
  <si>
    <t>Zucchini</t>
  </si>
  <si>
    <t>Zuckermais</t>
  </si>
  <si>
    <t>weitere Arten</t>
  </si>
  <si>
    <t>Buschbohnen</t>
  </si>
  <si>
    <t>Frischerbsen (gedroschen)</t>
  </si>
  <si>
    <t>Porree</t>
  </si>
  <si>
    <t>Arten ohne regelmäßige Ernteermittlung in Niedersachsen</t>
  </si>
  <si>
    <t>Chicorée</t>
  </si>
  <si>
    <t>Eichblattsalat</t>
  </si>
  <si>
    <t>Rucolasalat</t>
  </si>
  <si>
    <t>Knollenfenchel</t>
  </si>
  <si>
    <t>Meerrettich</t>
  </si>
  <si>
    <t>Radies</t>
  </si>
  <si>
    <t>Dicke Bohnen</t>
  </si>
  <si>
    <t>Stangenbohnen</t>
  </si>
  <si>
    <t>Frischerbsen zum Pflücken</t>
  </si>
  <si>
    <t>Spargel-Neuanpflanzung</t>
  </si>
  <si>
    <t>Sonstige Gemüsearten (Summe)</t>
  </si>
  <si>
    <t>Anbaufläche Freiland</t>
  </si>
  <si>
    <t>Anbaufläche in Hektar</t>
  </si>
  <si>
    <t>Erntemenge in dt</t>
  </si>
  <si>
    <t>kg/m²</t>
  </si>
  <si>
    <t>Salatgurken</t>
  </si>
  <si>
    <t>Tomaten</t>
  </si>
  <si>
    <t xml:space="preserve">Paprika </t>
  </si>
  <si>
    <t xml:space="preserve">Sonstige Arten </t>
  </si>
  <si>
    <t>Insgesamt</t>
  </si>
  <si>
    <t>Bei Freilandgemüse und Gemüse unter Glas kann auf der gleichen Grundfläche eventuell mehrmals eine Ernte eingebracht werden (z.B. Radies).</t>
  </si>
  <si>
    <t xml:space="preserve">   Wenn auf der gleichen Grundfläche mehrmals geerntet wurde, ist dies in der Anbaufläche berücksichtigt.  Die Erträge beziehen sich immer auf eine Ernte.</t>
  </si>
  <si>
    <t>Nur Gemüse unter Hochglas; Niedrigglasanlagen werden in den Betrieben fast nur noch für die Anzucht und Abhärtung von Jungpflanzen genutzt.</t>
  </si>
  <si>
    <t>Land Niedersachsen</t>
  </si>
  <si>
    <t xml:space="preserve"> Erntemenge</t>
  </si>
  <si>
    <t>Tonnen</t>
  </si>
  <si>
    <t>Sommerweizen</t>
  </si>
  <si>
    <t>Brotgetreidearten</t>
  </si>
  <si>
    <t xml:space="preserve">  Gerste zusammen</t>
  </si>
  <si>
    <t>Futter - u. Industriegetreide</t>
  </si>
  <si>
    <t>Getreide zus. (ohne K.Mais)</t>
  </si>
  <si>
    <t>Körnermais (einschl. CCM)</t>
  </si>
  <si>
    <t>Getreide insg. (mit K.Mais)</t>
  </si>
  <si>
    <t>Kartoffeln zusammen</t>
  </si>
  <si>
    <t>Sommerraps u. Rübsen</t>
  </si>
  <si>
    <t xml:space="preserve">  Raps u. Rübsen zus.</t>
  </si>
  <si>
    <t>Kammer Hannover</t>
  </si>
  <si>
    <t>Kammer Weser- Ems</t>
  </si>
  <si>
    <t>Georg Keckl</t>
  </si>
  <si>
    <t>Landesbetrieb für Statistik und</t>
  </si>
  <si>
    <t>Fachgebiet 324 - Landwirtschaft -</t>
  </si>
  <si>
    <t>Göttinger Chaussee 76</t>
  </si>
  <si>
    <t>30453 Hannover</t>
  </si>
  <si>
    <t>Tel:   0511/9898-3441</t>
  </si>
  <si>
    <t>Fax:   0511/9898-4344</t>
  </si>
  <si>
    <t>Internetseite mit aktuellen Ernte-Auswertungen:</t>
  </si>
  <si>
    <t>http://www.nls.niedersachsen.de/Tabellen/Landwirtschaft/ernte03/ernte03.htm</t>
  </si>
  <si>
    <t>oder Suchbegriff: "Erntestatistik" in eine Suchmaschine eingeben.</t>
  </si>
  <si>
    <t>Statistische Berichte</t>
  </si>
  <si>
    <t>erstell von:</t>
  </si>
  <si>
    <t>© Landesbetrieb für Statistik und Kommunikationstechnologie Niedersachsen, Hannover 2008. 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</si>
  <si>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georg.keckl@lskn.niedersachsen.de   E-Mail_</t>
  </si>
  <si>
    <t>E-Mail:</t>
  </si>
  <si>
    <t>Internet:</t>
  </si>
  <si>
    <t>http://www.lskn.niedersachsen.de</t>
  </si>
  <si>
    <t>Kommunikationstechnologie Niedersachsen (LSKN)</t>
  </si>
  <si>
    <t>Romana-Salat (incl. Minis)</t>
  </si>
  <si>
    <t>Dauergrünland zus.</t>
  </si>
  <si>
    <t>Ackerland</t>
  </si>
  <si>
    <t xml:space="preserve">   davon Ackerlandbrache</t>
  </si>
  <si>
    <t>ZE=Zuckerertrag</t>
  </si>
  <si>
    <t>Landw. genutzte Fläche</t>
  </si>
  <si>
    <t xml:space="preserve">       Zuckergehalt/-ertrag</t>
  </si>
  <si>
    <t xml:space="preserve">        Zuckergehalt/-ertrag</t>
  </si>
  <si>
    <t>Zucker t/ha</t>
  </si>
  <si>
    <t>Raps zus.</t>
  </si>
  <si>
    <t>W.-Weizen</t>
  </si>
  <si>
    <t>S.-Weizen</t>
  </si>
  <si>
    <t>Weizen zus.</t>
  </si>
  <si>
    <t>Brotgetreide</t>
  </si>
  <si>
    <t>W.-Gerste</t>
  </si>
  <si>
    <t>S.-Gerste</t>
  </si>
  <si>
    <t>Gerste zus.</t>
  </si>
  <si>
    <t>S.-Meng.</t>
  </si>
  <si>
    <t>Futtergetreide</t>
  </si>
  <si>
    <t>Sommergetreide</t>
  </si>
  <si>
    <t>Wintergetreide</t>
  </si>
  <si>
    <t>Getreide zus.</t>
  </si>
  <si>
    <t>Getreide insg.</t>
  </si>
  <si>
    <t>Kart. zus.</t>
  </si>
  <si>
    <t>Kartoffeln zus.</t>
  </si>
  <si>
    <t>Grasanbau</t>
  </si>
  <si>
    <t>KMais</t>
  </si>
  <si>
    <t>101 Stadt Braunschweig</t>
  </si>
  <si>
    <t>102 Stadt Salzgitter</t>
  </si>
  <si>
    <t>103 Stadt Wolfsburg</t>
  </si>
  <si>
    <t>151 Gifhorn</t>
  </si>
  <si>
    <t>152 Göttingen</t>
  </si>
  <si>
    <t>153 Goslar</t>
  </si>
  <si>
    <t>154 Helmstedt</t>
  </si>
  <si>
    <t>155 Northeim</t>
  </si>
  <si>
    <t>156 Osterode am Harz</t>
  </si>
  <si>
    <t>157 Peine</t>
  </si>
  <si>
    <t>158 Wolfenbüttel</t>
  </si>
  <si>
    <t>241 Region Hannover</t>
  </si>
  <si>
    <t>251 Diepholz</t>
  </si>
  <si>
    <t>252 Hameln-Pyrmont</t>
  </si>
  <si>
    <t>254 Hildesheim</t>
  </si>
  <si>
    <t>255 Holzminden</t>
  </si>
  <si>
    <t>256 Nienburg (Weser)</t>
  </si>
  <si>
    <t>257 Schaumburg</t>
  </si>
  <si>
    <t>351 Celle</t>
  </si>
  <si>
    <t>352 Cuxhaven</t>
  </si>
  <si>
    <t>353 Harburg</t>
  </si>
  <si>
    <t>354 Lüchow-Dannenbg.</t>
  </si>
  <si>
    <t>355 Lüneburg</t>
  </si>
  <si>
    <t>356 Osterholz</t>
  </si>
  <si>
    <t>357 Rotenburg (Wümme)</t>
  </si>
  <si>
    <t>358 Soltau-Fallingbostel</t>
  </si>
  <si>
    <t>359 Stade</t>
  </si>
  <si>
    <t>360 Uelzen</t>
  </si>
  <si>
    <t>361 Verden</t>
  </si>
  <si>
    <t>401 Stadt Delmenhorst</t>
  </si>
  <si>
    <t>402 Stadt Emden</t>
  </si>
  <si>
    <t xml:space="preserve">403 Stadt Oldenburg </t>
  </si>
  <si>
    <t>404 Stadt Osnabrück</t>
  </si>
  <si>
    <t>405 Stadt Wilhelmshaven</t>
  </si>
  <si>
    <t>451 Ammerland</t>
  </si>
  <si>
    <t>452 Aurich</t>
  </si>
  <si>
    <t>453 Cloppenburg</t>
  </si>
  <si>
    <t>454 Emsland</t>
  </si>
  <si>
    <t>455 Friesland</t>
  </si>
  <si>
    <t>456 Grafschaft Bentheim</t>
  </si>
  <si>
    <t>457 Leer</t>
  </si>
  <si>
    <t>458 Kreis Oldenburg</t>
  </si>
  <si>
    <t>459 Kreis Osnabrück</t>
  </si>
  <si>
    <t>460 Vechta</t>
  </si>
  <si>
    <t>461 Wesermarsch</t>
  </si>
  <si>
    <t>462 Wittmund</t>
  </si>
  <si>
    <t>Bezirk Braunschweig</t>
  </si>
  <si>
    <t>Bezirk Hannover</t>
  </si>
  <si>
    <t>Bezirk Lüneburg</t>
  </si>
  <si>
    <t>Bezirk Weser-Ems</t>
  </si>
  <si>
    <t>Alle Werte in Tonnen/Hektar</t>
  </si>
  <si>
    <t>t/ha</t>
  </si>
  <si>
    <t>Z.Gehalt in %</t>
  </si>
  <si>
    <t>Kreisnr.</t>
  </si>
  <si>
    <t xml:space="preserve">    Stadt/Landkreis/Bezirk</t>
  </si>
  <si>
    <t>Ackerbohnren</t>
  </si>
  <si>
    <t>Silomais 33% TS</t>
  </si>
  <si>
    <t>tTM/ha</t>
  </si>
  <si>
    <t xml:space="preserve"> --  </t>
  </si>
  <si>
    <t>Meldungen</t>
  </si>
  <si>
    <t>Obstart /</t>
  </si>
  <si>
    <t>endg.</t>
  </si>
  <si>
    <t>Fortschr.</t>
  </si>
  <si>
    <t>endgültig</t>
  </si>
  <si>
    <t xml:space="preserve">    Apfelsorte</t>
  </si>
  <si>
    <t>Äpfel insgesamt</t>
  </si>
  <si>
    <t>Elstar</t>
  </si>
  <si>
    <t>Jonagored</t>
  </si>
  <si>
    <t>Jonagold</t>
  </si>
  <si>
    <t>Holsteiner Cox</t>
  </si>
  <si>
    <t>Boskoop</t>
  </si>
  <si>
    <t>Gloster</t>
  </si>
  <si>
    <t>Roter Boskoop</t>
  </si>
  <si>
    <t>Cox Orange</t>
  </si>
  <si>
    <t>Ingrid Marie</t>
  </si>
  <si>
    <t>Gala</t>
  </si>
  <si>
    <t>Golden Delicious</t>
  </si>
  <si>
    <t>Kanzi</t>
  </si>
  <si>
    <t>Rubens</t>
  </si>
  <si>
    <t>Fiesta</t>
  </si>
  <si>
    <t>Birnen</t>
  </si>
  <si>
    <t>Sauerkirschen</t>
  </si>
  <si>
    <t>—</t>
  </si>
  <si>
    <t>X</t>
  </si>
  <si>
    <t>x</t>
  </si>
  <si>
    <t>-</t>
  </si>
  <si>
    <t xml:space="preserve">/  </t>
  </si>
  <si>
    <t xml:space="preserve">/   </t>
  </si>
  <si>
    <t xml:space="preserve">—   </t>
  </si>
  <si>
    <t xml:space="preserve">         Zuckergehalt/-ertrag</t>
  </si>
  <si>
    <t>Bodennutzung und Ernte 2011</t>
  </si>
  <si>
    <t>Die Bodennutzung der landwirtschaftlichen Betriebe in Niedersachsen. Anbau und Erntemengen auf den landwirtschaftlich genutzten Flächen. 
Nur in diesen Jahren (2010, 2007, 2003, 1999, 1995, 1991 etc) wurden in diesem Heft die Kreisflächen für wichtige Früchte dargestellt. Das sind die Jahre mit "totaler" Bodennutzungshaupterhebung. 2010 war, außerhalb der Reihe, auch ein Jahr mit totaler Bodennutzungserhebung, deshalb wurden 2011, wie in allen "Zwischenjahren, die Hektarerträge der wichtigsten Feldfrüchte nur kreisweise dargestellt.</t>
  </si>
  <si>
    <t>Dies sind die Exceltabellen mit den Ergebnissen 2011</t>
  </si>
  <si>
    <t>Bodennutzung der Betriebe 2011 und 2010 im Land und den ehem. Landwirtschaftskammern</t>
  </si>
  <si>
    <t xml:space="preserve">    ehem. LWK Weser-Ems</t>
  </si>
  <si>
    <t>2011 zu 10</t>
  </si>
  <si>
    <t>Roggen (incl. Wintermenggetreide)</t>
  </si>
  <si>
    <t xml:space="preserve">   Getreide zusammen (ohne Mais) 1)</t>
  </si>
  <si>
    <t xml:space="preserve">   Getreide insgesamt (mit Mais ohne "anderes Getr.")</t>
  </si>
  <si>
    <t>anderes Getreide (Buchweizen u.a., erfragt ab 2010) 3)</t>
  </si>
  <si>
    <t>Hackfrüchte (Frühkartoffeln ab 2010 nicht mehr ausgewiesen)</t>
  </si>
  <si>
    <t>Alle anderen Hackfrüchte (z.B. Runkeln, Futtermöhren)</t>
  </si>
  <si>
    <t xml:space="preserve"> /</t>
  </si>
  <si>
    <t>Süßlupinen (ab 2010 extra erfaßt, 2009 in "andere")</t>
  </si>
  <si>
    <t>Alle anderen Körner-Hülsenfrüchte</t>
  </si>
  <si>
    <t>Blumen, Zierpflanzen, Sämereien, Jungpflanzen</t>
  </si>
  <si>
    <t>Handelsgewächse / Ölfrüchte</t>
  </si>
  <si>
    <t xml:space="preserve">Öllein (Leinsamen)                                           </t>
  </si>
  <si>
    <t xml:space="preserve">weitere Handelsgewächse zusammen                              </t>
  </si>
  <si>
    <t xml:space="preserve">   Handelsgewächse (mit Rübensamen) insgesamt</t>
  </si>
  <si>
    <t>Ackerfutterbau / Ganzpflanzenernte</t>
  </si>
  <si>
    <t>Getreide zur Ganzpflanzenernte (ab 2010) 1)</t>
  </si>
  <si>
    <t>Leguminosen (Klee, Luzerne, Wicken u.a.) 2)</t>
  </si>
  <si>
    <t>Anderen Pflanzen zur Ganzpflanzenernte</t>
  </si>
  <si>
    <t xml:space="preserve">   Pflanzen zur Grün-/Ganzpflanzenernte zusammen</t>
  </si>
  <si>
    <t>sonstige Ackerkulturen (neu ab 2010) 3)</t>
  </si>
  <si>
    <t xml:space="preserve"> / = unischerer Wert. Bitte beachten Sie folgende Änderungen gegenüber den Vorjahren: 
1) Getreide als Ganzpflanzensilage wurde 2010 erstmals aus dem "Getreide" genommen und der Position "Ackerfutterbau/Ganzpflanzenernte" zugeschlagen .
2) Ab 2010: Kleegras kommt nur noch in diese Position, wenn der Leguminosenanteil  (Klee, Luzerne, Wicken) mindestens 80% beträgt. Kein Vergleich mit Vorjahren.
3) Die Positionen "sonstige Ackerkulturen" und "anderes Getreide" waren ab 2010 neu, die Eintragungen sind teilweise unklar. 
4) Die Positionen des Dauergrünland 2011 und 2010 sind nicht vergleichbar, auch nicht mit den Vorjahren. Hier haben sich ebenfalls Definitionen geändert.</t>
  </si>
  <si>
    <t>Weihnachtsbäume, andere Dauerkulturen</t>
  </si>
  <si>
    <t>Landwirtschaftlich genutzte Flächen (LF)</t>
  </si>
  <si>
    <t>Rundungsdifferenzen in den Summenpostionen sind möglich</t>
  </si>
  <si>
    <t xml:space="preserve">               Mähweiden/Weiden (incl. Dauerweiden)</t>
  </si>
  <si>
    <t xml:space="preserve"> 11/10</t>
  </si>
  <si>
    <t xml:space="preserve"> 05-10</t>
  </si>
  <si>
    <t>D 05-10</t>
  </si>
  <si>
    <t>Roggen (incl. Wintermenggetr.)</t>
  </si>
  <si>
    <t>"anderes Getreide" (ab 2010)</t>
  </si>
  <si>
    <t>Süßlupinen</t>
  </si>
  <si>
    <t>Speisekartoffeln (incl. Frühk.)</t>
  </si>
  <si>
    <t>Silomais (Frischmasse)</t>
  </si>
  <si>
    <t>Getreide als GPS (ab 2010)</t>
  </si>
  <si>
    <t>Leguminosen (Klee, Luzerne, u.a.)</t>
  </si>
  <si>
    <t>Wiesen (TM )</t>
  </si>
  <si>
    <t>Mähweiden/Weiden ( TM )</t>
  </si>
  <si>
    <t>(Dauergrünland = Wiesen, Mähweiden, Weiden, ungenutztes DG)</t>
  </si>
  <si>
    <t>Kornertrag, trocken; Ausnahmen: 1) Silomais und GPS (Ganzpflanzensilage) = dt Frischmasse pro ha; 2) alle Silagen und Grünfutter = t TM (Trockenmasse) pro ha</t>
  </si>
  <si>
    <t>Mähweiden / Weiden</t>
  </si>
  <si>
    <t>a) Getreide als Ganzpflanzensilage wurde 2010 erstmals aus dem "Getreide" genommen und der Postion "Ganzpflanzenernte" (ehemals "Ackerfutterbau") zugeschlagen.</t>
  </si>
  <si>
    <t>b) Ab 2010: Kleegras kommt nur noch in diese Position, wenn der Leguminosenanteil  (Klee, Luzerne, Wicken) mindestens 80% beträgt.</t>
  </si>
  <si>
    <t>c) Die Position "anderes Getreide" ist neu (Restpostion).</t>
  </si>
  <si>
    <t>d) Die Positionen Weiden und Mähweiden wurden zusammengefaßt. Ja nach Hauptnutzung (Maht oder Weide) wurden dabei Mähweiden in die Wiesen verlagert.</t>
  </si>
  <si>
    <t>3) Bitte beachten Sie weiters folgende Änderungen gegenüber den Vorjahren, den Tabellen aus den Vorjahren:</t>
  </si>
  <si>
    <t>t/ha 1); 2)</t>
  </si>
  <si>
    <t>Keine Ertragsermittlung</t>
  </si>
  <si>
    <t>Zeichenerklärung:  / = Geheimhaltung  —  = Wert nocht vorhanden</t>
  </si>
  <si>
    <t>Kmais/CCM</t>
  </si>
  <si>
    <t>2005-10</t>
  </si>
  <si>
    <t>Weiden und Mähweiden</t>
  </si>
  <si>
    <t>Kammer Weser-Ems</t>
  </si>
  <si>
    <t>Obsternte 2011</t>
  </si>
  <si>
    <t xml:space="preserve">Betriebe mit Baum-Obstanbau </t>
  </si>
  <si>
    <t>Anbauflächen</t>
  </si>
  <si>
    <t>Hektarerträge</t>
  </si>
  <si>
    <t>Gesamt-Erntemengen in dt</t>
  </si>
  <si>
    <t>Endg..</t>
  </si>
  <si>
    <t>Endg.</t>
  </si>
  <si>
    <t>End.</t>
  </si>
  <si>
    <t> 2010</t>
  </si>
  <si>
    <t>Meld.</t>
  </si>
  <si>
    <t>Anzahl 2007</t>
  </si>
  <si>
    <t>Anzahl der Meld.</t>
  </si>
  <si>
    <t>Johannisbeeren 4)</t>
  </si>
  <si>
    <t xml:space="preserve">Stachelbeeren </t>
  </si>
  <si>
    <t>/</t>
  </si>
  <si>
    <t xml:space="preserve">Himbeeren </t>
  </si>
  <si>
    <t xml:space="preserve">Heidelbeeren </t>
  </si>
  <si>
    <t>Baumobst zus. 4)</t>
  </si>
  <si>
    <t>Beerenobst zus. 2)</t>
  </si>
  <si>
    <t>Baum-und Beer. insg.5)</t>
  </si>
  <si>
    <t xml:space="preserve"> 10/09</t>
  </si>
  <si>
    <t>Frühe Früchte</t>
  </si>
  <si>
    <t>Spargel (im Ertrag stehend)</t>
  </si>
  <si>
    <t>Stauden-/Stangensellerie</t>
  </si>
  <si>
    <t>Knollen - Sellerie</t>
  </si>
  <si>
    <t>Zwiebeln (incl. Schalotten)</t>
  </si>
  <si>
    <t>Bund-Zwiebeln</t>
  </si>
  <si>
    <t>dav. Gemüse mit Ernteermittlung 2010</t>
  </si>
  <si>
    <t>Ertrag je m²</t>
  </si>
  <si>
    <t xml:space="preserve"> 05-11</t>
  </si>
  <si>
    <t>Gemüseernte im Anbau unter Glas 2011</t>
  </si>
  <si>
    <t>Gemüseernte auf dem Freiland 2011 und 2010</t>
  </si>
  <si>
    <t>/ = unsicherer Wert oder gehein zu haltender Wert. — = kein Anbau</t>
  </si>
  <si>
    <t>2011 1)</t>
  </si>
  <si>
    <t xml:space="preserve"> 07/F.11</t>
  </si>
  <si>
    <t> 2011</t>
  </si>
  <si>
    <t>zu 2010</t>
  </si>
  <si>
    <t>davon:</t>
  </si>
  <si>
    <t>Red Prince</t>
  </si>
  <si>
    <t>Braeburn</t>
  </si>
  <si>
    <t>Pflaumen</t>
  </si>
  <si>
    <t>Mirabellen</t>
  </si>
  <si>
    <t>Süßkirschen</t>
  </si>
  <si>
    <t>2) Red Prince, Kanzi und Rubens 2007 erstmals in der Auswertung. Unter Red Prince wurden auch Red Jonaprince, Jonaprince summiert</t>
  </si>
  <si>
    <t>3) Die Flächen von Braeburn, Kanzi und Red Prince nehmen stark zu. Die Flächen-Veränderungen der anderen Sorten bewegen sich im erwarteten Rahmen. Die Flächen von 2007 stammen aus der Totalerhebung 2007.</t>
  </si>
  <si>
    <t>4) Die Flächen und Betriebe des Strauchbeerenobstes sind 2005 ermittelt worden. Die Heidelbeerfläche hat seither zugenommen, doch können hier noch keine neueren Angaben gemacht werden.</t>
  </si>
  <si>
    <t>5) Die Erdbeerenernte - und Anbaufläche wird über die Gemüseanbauerhebung abgefragt, siehe auch unter Gemüseergebnis</t>
  </si>
  <si>
    <t>1) Fläche 2011 aus den Veränderungen in den für die Ernte freiwillig meldenden Betrieben hochgerechnet. Eine Obstflächenerhebung findet nur alle 5 Jahre statt, zuletzt 2002 und 2007.</t>
  </si>
  <si>
    <t>Erdbeeren 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</si>
</sst>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quot;  &quot;"/>
    <numFmt numFmtId="170" formatCode="#\ ###\ ##0&quot;  &quot;"/>
    <numFmt numFmtId="171" formatCode="###\ ###\ ##0.00&quot;  &quot;"/>
    <numFmt numFmtId="172" formatCode="###\ ###\ ##0.0&quot;  &quot;"/>
    <numFmt numFmtId="173" formatCode="0.0"/>
    <numFmt numFmtId="174" formatCode="#,##0.0"/>
    <numFmt numFmtId="175" formatCode="\+0.0%;\-0.0%;0.0%"/>
    <numFmt numFmtId="176" formatCode="0.0&quot;  &quot;;[Red]0.0&quot;  &quot;"/>
    <numFmt numFmtId="177" formatCode="\+;[Red]\-"/>
    <numFmt numFmtId="178" formatCode="#\ ###\ ##0.00&quot;  &quot;"/>
    <numFmt numFmtId="179" formatCode="#,##0&quot; &quot;"/>
    <numFmt numFmtId="180" formatCode="#,##0.0&quot; &quot;"/>
    <numFmt numFmtId="181" formatCode="###\ ###\ ##0&quot;   &quot;"/>
    <numFmt numFmtId="182" formatCode="#,##0.0&quot;   &quot;"/>
    <numFmt numFmtId="183" formatCode="&quot;•   &quot;"/>
    <numFmt numFmtId="184" formatCode="#\ ##0.0"/>
    <numFmt numFmtId="185" formatCode="###\ ###\ ##0"/>
    <numFmt numFmtId="186" formatCode="###\ ###\ ##0&quot;   &quot;"/>
    <numFmt numFmtId="187" formatCode="\+0.0&quot; &quot;;[Red]\-0.0&quot; &quot;;0.0&quot; &quot;"/>
    <numFmt numFmtId="188" formatCode="&quot;x   &quot;"/>
    <numFmt numFmtId="189" formatCode="&quot;—   &quot;"/>
    <numFmt numFmtId="190" formatCode="&quot;/  &quot;"/>
    <numFmt numFmtId="191" formatCode="0.0&quot;   &quot;"/>
    <numFmt numFmtId="192" formatCode="&quot;/  &quot;"/>
    <numFmt numFmtId="193" formatCode="\+0.0%;[Red]\-0.0%;\±0.0%"/>
    <numFmt numFmtId="194" formatCode="###\ ###\ ##0.0"/>
    <numFmt numFmtId="195" formatCode="&quot;— &quot;"/>
    <numFmt numFmtId="196" formatCode="#\ ##0.0&quot; t Zucker/ha&quot;"/>
    <numFmt numFmtId="197" formatCode="&quot; /  &quot;"/>
    <numFmt numFmtId="198" formatCode="#,##0.00&quot; %&quot;"/>
    <numFmt numFmtId="199" formatCode="#\ ###\ ##0&quot; ZE&quot;"/>
    <numFmt numFmtId="200" formatCode="#,##0.0&quot;   &quot;"/>
    <numFmt numFmtId="201" formatCode="&quot;-&quot;"/>
    <numFmt numFmtId="202" formatCode="&quot; • &quot;"/>
    <numFmt numFmtId="203" formatCode="#\ ###\ ##0"/>
    <numFmt numFmtId="204" formatCode="#\ ###\ ##0.0"/>
    <numFmt numFmtId="205" formatCode="\+0.0\ %;[Red]\-0.0\ %;\±0.0\ %"/>
    <numFmt numFmtId="206" formatCode="#\ ##0.0&quot;%&quot;"/>
    <numFmt numFmtId="207" formatCode="[Black]\+0.0\ %;[Red]\-0.0\ %;\±0.0\ %"/>
  </numFmts>
  <fonts count="51">
    <font>
      <sz val="10"/>
      <name val="Arial"/>
      <family val="0"/>
    </font>
    <font>
      <sz val="7"/>
      <color indexed="8"/>
      <name val="Arial"/>
      <family val="2"/>
    </font>
    <font>
      <sz val="7"/>
      <name val="Arial"/>
      <family val="2"/>
    </font>
    <font>
      <u val="single"/>
      <sz val="10"/>
      <color indexed="12"/>
      <name val="Arial"/>
      <family val="0"/>
    </font>
    <font>
      <sz val="8"/>
      <name val="Arial"/>
      <family val="0"/>
    </font>
    <font>
      <u val="single"/>
      <sz val="10"/>
      <color indexed="36"/>
      <name val="Frutiger Light"/>
      <family val="0"/>
    </font>
    <font>
      <sz val="10"/>
      <name val="Frutiger Light"/>
      <family val="0"/>
    </font>
    <font>
      <sz val="8"/>
      <name val="Frutiger Light"/>
      <family val="0"/>
    </font>
    <font>
      <b/>
      <sz val="8"/>
      <name val="Frutiger Light"/>
      <family val="2"/>
    </font>
    <font>
      <sz val="7"/>
      <name val="Frutiger Light"/>
      <family val="2"/>
    </font>
    <font>
      <b/>
      <sz val="7"/>
      <name val="Frutiger Light"/>
      <family val="2"/>
    </font>
    <font>
      <sz val="7"/>
      <color indexed="8"/>
      <name val="Frutiger Light"/>
      <family val="2"/>
    </font>
    <font>
      <sz val="8"/>
      <color indexed="12"/>
      <name val="Frutiger Light"/>
      <family val="2"/>
    </font>
    <font>
      <sz val="6"/>
      <name val="Frutiger Light"/>
      <family val="2"/>
    </font>
    <font>
      <b/>
      <sz val="7"/>
      <name val="Arial"/>
      <family val="2"/>
    </font>
    <font>
      <b/>
      <sz val="10"/>
      <name val="Arial"/>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0"/>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name val="NDSFrutiger 45 Light"/>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name val="Frutiger Light"/>
      <family val="2"/>
    </font>
    <font>
      <sz val="7"/>
      <name val="NDSFrutiger 45 Light"/>
      <family val="0"/>
    </font>
    <font>
      <sz val="8"/>
      <color indexed="8"/>
      <name val="Frutiger Light"/>
      <family val="2"/>
    </font>
    <font>
      <sz val="10"/>
      <color indexed="8"/>
      <name val="Frutiger Light"/>
      <family val="2"/>
    </font>
    <font>
      <b/>
      <sz val="8"/>
      <color indexed="8"/>
      <name val="Frutiger Light"/>
      <family val="2"/>
    </font>
    <font>
      <b/>
      <sz val="10"/>
      <color indexed="10"/>
      <name val="Frutiger Light"/>
      <family val="0"/>
    </font>
    <font>
      <sz val="6"/>
      <color indexed="8"/>
      <name val="Frutiger Light"/>
      <family val="0"/>
    </font>
    <font>
      <sz val="20"/>
      <name val="NDSFrutiger 55 Roman"/>
      <family val="0"/>
    </font>
    <font>
      <b/>
      <sz val="10"/>
      <color indexed="10"/>
      <name val="Arial"/>
      <family val="2"/>
    </font>
    <font>
      <b/>
      <sz val="8"/>
      <name val="Arial"/>
      <family val="2"/>
    </font>
    <font>
      <i/>
      <sz val="8"/>
      <name val="Frutiger Light"/>
      <family val="0"/>
    </font>
    <font>
      <b/>
      <sz val="9"/>
      <name val="Arial"/>
      <family val="2"/>
    </font>
    <font>
      <sz val="8"/>
      <color indexed="10"/>
      <name val="Arial"/>
      <family val="2"/>
    </font>
    <font>
      <sz val="8"/>
      <color indexed="8"/>
      <name val="Arial"/>
      <family val="2"/>
    </font>
    <font>
      <i/>
      <sz val="8"/>
      <name val="Arial"/>
      <family val="2"/>
    </font>
    <font>
      <u val="single"/>
      <sz val="8"/>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5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style="thin"/>
      <top style="thin"/>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style="thin">
        <color indexed="8"/>
      </bottom>
    </border>
    <border>
      <left style="thin"/>
      <right>
        <color indexed="63"/>
      </right>
      <top style="thin"/>
      <bottom style="thin">
        <color indexed="8"/>
      </bottom>
    </border>
    <border>
      <left style="hair"/>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hair"/>
      <bottom>
        <color indexed="63"/>
      </bottom>
    </border>
    <border>
      <left>
        <color indexed="63"/>
      </left>
      <right>
        <color indexed="63"/>
      </righ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20" borderId="1" applyNumberFormat="0" applyAlignment="0" applyProtection="0"/>
    <xf numFmtId="0" fontId="19" fillId="20" borderId="2" applyNumberFormat="0" applyAlignment="0" applyProtection="0"/>
    <xf numFmtId="0" fontId="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3" fillId="0" borderId="0" applyNumberFormat="0" applyFill="0" applyBorder="0" applyAlignment="0" applyProtection="0"/>
    <xf numFmtId="0" fontId="25" fillId="21" borderId="0" applyNumberFormat="0" applyBorder="0" applyAlignment="0" applyProtection="0"/>
    <xf numFmtId="0" fontId="16" fillId="22" borderId="4" applyNumberFormat="0" applyFont="0" applyAlignment="0" applyProtection="0"/>
    <xf numFmtId="9" fontId="0" fillId="0" borderId="0" applyFont="0" applyFill="0" applyBorder="0" applyAlignment="0" applyProtection="0"/>
    <xf numFmtId="0" fontId="26" fillId="3"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20" fillId="0" borderId="0">
      <alignment/>
      <protection/>
    </xf>
    <xf numFmtId="0" fontId="20" fillId="0" borderId="0">
      <alignment/>
      <protection/>
    </xf>
    <xf numFmtId="0" fontId="27" fillId="0" borderId="0">
      <alignment/>
      <protection/>
    </xf>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33" fillId="0" borderId="0" applyNumberFormat="0" applyFill="0" applyBorder="0" applyAlignment="0" applyProtection="0"/>
    <xf numFmtId="0" fontId="34" fillId="23" borderId="9" applyNumberFormat="0" applyAlignment="0" applyProtection="0"/>
  </cellStyleXfs>
  <cellXfs count="373">
    <xf numFmtId="0" fontId="0" fillId="0" borderId="0" xfId="0" applyAlignment="1">
      <alignment/>
    </xf>
    <xf numFmtId="0" fontId="7" fillId="0" borderId="0" xfId="54" applyFont="1" applyFill="1">
      <alignment/>
      <protection/>
    </xf>
    <xf numFmtId="0" fontId="9" fillId="0" borderId="0" xfId="54" applyFont="1" applyFill="1" applyAlignment="1">
      <alignment vertical="center"/>
      <protection/>
    </xf>
    <xf numFmtId="0" fontId="9" fillId="0" borderId="0" xfId="54" applyFont="1" applyFill="1">
      <alignment/>
      <protection/>
    </xf>
    <xf numFmtId="0" fontId="7" fillId="0" borderId="0" xfId="54" applyFont="1" applyFill="1" applyAlignment="1">
      <alignment vertical="center"/>
      <protection/>
    </xf>
    <xf numFmtId="170" fontId="9" fillId="0" borderId="0" xfId="54" applyNumberFormat="1" applyFont="1" applyFill="1" applyAlignment="1">
      <alignment vertical="center"/>
      <protection/>
    </xf>
    <xf numFmtId="171" fontId="9" fillId="0" borderId="0" xfId="54" applyNumberFormat="1" applyFont="1" applyFill="1" applyAlignment="1">
      <alignment vertical="center"/>
      <protection/>
    </xf>
    <xf numFmtId="172" fontId="9" fillId="0" borderId="0" xfId="54" applyNumberFormat="1" applyFont="1" applyFill="1" applyAlignment="1">
      <alignment vertical="center"/>
      <protection/>
    </xf>
    <xf numFmtId="0" fontId="7" fillId="0" borderId="0" xfId="54" applyFont="1" applyFill="1" applyAlignment="1">
      <alignment vertical="top"/>
      <protection/>
    </xf>
    <xf numFmtId="178" fontId="9" fillId="0" borderId="0" xfId="54" applyNumberFormat="1" applyFont="1" applyFill="1" applyAlignment="1">
      <alignment vertical="center"/>
      <protection/>
    </xf>
    <xf numFmtId="168" fontId="7" fillId="0" borderId="0" xfId="54" applyNumberFormat="1" applyFont="1" applyFill="1">
      <alignment/>
      <protection/>
    </xf>
    <xf numFmtId="0" fontId="7" fillId="0" borderId="0" xfId="54" applyFont="1" applyFill="1" applyAlignment="1">
      <alignment/>
      <protection/>
    </xf>
    <xf numFmtId="170" fontId="7" fillId="0" borderId="0" xfId="54" applyNumberFormat="1" applyFont="1" applyFill="1">
      <alignment/>
      <protection/>
    </xf>
    <xf numFmtId="169" fontId="9" fillId="0" borderId="0" xfId="54" applyNumberFormat="1" applyFont="1" applyFill="1">
      <alignment/>
      <protection/>
    </xf>
    <xf numFmtId="2" fontId="7" fillId="0" borderId="0" xfId="54" applyNumberFormat="1" applyFont="1" applyFill="1">
      <alignment/>
      <protection/>
    </xf>
    <xf numFmtId="0" fontId="15" fillId="0" borderId="0" xfId="0" applyFont="1" applyAlignment="1">
      <alignment/>
    </xf>
    <xf numFmtId="0" fontId="2" fillId="0" borderId="10" xfId="58" applyFont="1" applyFill="1" applyBorder="1">
      <alignment/>
      <protection/>
    </xf>
    <xf numFmtId="0" fontId="2" fillId="0" borderId="0" xfId="58" applyFont="1" applyFill="1">
      <alignment/>
      <protection/>
    </xf>
    <xf numFmtId="0" fontId="2" fillId="0" borderId="11" xfId="58" applyFont="1" applyFill="1" applyBorder="1">
      <alignment/>
      <protection/>
    </xf>
    <xf numFmtId="0" fontId="2" fillId="0" borderId="12" xfId="58" applyFont="1" applyFill="1" applyBorder="1">
      <alignment/>
      <protection/>
    </xf>
    <xf numFmtId="0" fontId="36" fillId="0" borderId="0" xfId="58" applyFont="1" applyFill="1">
      <alignment/>
      <protection/>
    </xf>
    <xf numFmtId="0" fontId="0" fillId="0" borderId="0" xfId="0" applyFont="1" applyAlignment="1">
      <alignment/>
    </xf>
    <xf numFmtId="0" fontId="7" fillId="0" borderId="0" xfId="56" applyFont="1">
      <alignment/>
      <protection/>
    </xf>
    <xf numFmtId="0" fontId="6" fillId="0" borderId="0" xfId="56" applyFont="1">
      <alignment/>
      <protection/>
    </xf>
    <xf numFmtId="0" fontId="6" fillId="0" borderId="0" xfId="56" applyFont="1" applyAlignment="1">
      <alignment vertical="center"/>
      <protection/>
    </xf>
    <xf numFmtId="0" fontId="6" fillId="0" borderId="0" xfId="56" applyFont="1" applyAlignment="1">
      <alignment/>
      <protection/>
    </xf>
    <xf numFmtId="0" fontId="6" fillId="0" borderId="0" xfId="56" applyFont="1" applyAlignment="1">
      <alignment vertical="top"/>
      <protection/>
    </xf>
    <xf numFmtId="0" fontId="35" fillId="0" borderId="0" xfId="56" applyFont="1">
      <alignment/>
      <protection/>
    </xf>
    <xf numFmtId="0" fontId="35" fillId="0" borderId="0" xfId="56" applyFont="1" applyAlignment="1">
      <alignment vertical="top"/>
      <protection/>
    </xf>
    <xf numFmtId="0" fontId="40" fillId="0" borderId="0" xfId="56" applyFont="1">
      <alignment/>
      <protection/>
    </xf>
    <xf numFmtId="0" fontId="7" fillId="0" borderId="0" xfId="0" applyFont="1" applyAlignment="1">
      <alignment/>
    </xf>
    <xf numFmtId="4" fontId="22" fillId="0" borderId="0" xfId="0" applyNumberFormat="1" applyFont="1" applyBorder="1" applyAlignment="1" applyProtection="1">
      <alignment/>
      <protection locked="0"/>
    </xf>
    <xf numFmtId="4" fontId="37" fillId="0" borderId="0" xfId="0" applyNumberFormat="1" applyFont="1" applyAlignment="1">
      <alignment/>
    </xf>
    <xf numFmtId="168" fontId="7" fillId="0" borderId="0" xfId="0" applyNumberFormat="1" applyFont="1" applyAlignment="1">
      <alignment/>
    </xf>
    <xf numFmtId="4" fontId="7" fillId="0" borderId="0" xfId="0" applyNumberFormat="1" applyFont="1" applyAlignment="1">
      <alignment horizontal="center"/>
    </xf>
    <xf numFmtId="174" fontId="37" fillId="0" borderId="0" xfId="0" applyNumberFormat="1" applyFont="1" applyAlignment="1">
      <alignment horizontal="center"/>
    </xf>
    <xf numFmtId="0" fontId="7" fillId="0" borderId="13" xfId="0" applyFont="1" applyBorder="1" applyAlignment="1">
      <alignment/>
    </xf>
    <xf numFmtId="4" fontId="37" fillId="0" borderId="14" xfId="0" applyNumberFormat="1" applyFont="1" applyBorder="1" applyAlignment="1">
      <alignment/>
    </xf>
    <xf numFmtId="4" fontId="37" fillId="0" borderId="14" xfId="0" applyNumberFormat="1" applyFont="1" applyBorder="1" applyAlignment="1">
      <alignment horizontal="center"/>
    </xf>
    <xf numFmtId="0" fontId="7" fillId="0" borderId="14" xfId="0" applyFont="1" applyBorder="1" applyAlignment="1">
      <alignment/>
    </xf>
    <xf numFmtId="4" fontId="7" fillId="0" borderId="15" xfId="0" applyNumberFormat="1" applyFont="1" applyBorder="1" applyAlignment="1">
      <alignment horizontal="center"/>
    </xf>
    <xf numFmtId="4" fontId="7" fillId="0" borderId="14" xfId="0" applyNumberFormat="1" applyFont="1" applyBorder="1" applyAlignment="1">
      <alignment horizontal="center"/>
    </xf>
    <xf numFmtId="0" fontId="37" fillId="0" borderId="14" xfId="0" applyFont="1" applyBorder="1" applyAlignment="1">
      <alignment horizontal="center"/>
    </xf>
    <xf numFmtId="0" fontId="7" fillId="0" borderId="16" xfId="0" applyFont="1" applyBorder="1" applyAlignment="1">
      <alignment/>
    </xf>
    <xf numFmtId="4" fontId="37" fillId="0" borderId="14" xfId="0" applyNumberFormat="1" applyFont="1" applyBorder="1" applyAlignment="1">
      <alignment horizontal="centerContinuous"/>
    </xf>
    <xf numFmtId="0" fontId="7" fillId="0" borderId="14" xfId="0" applyFont="1" applyBorder="1" applyAlignment="1">
      <alignment horizontal="centerContinuous"/>
    </xf>
    <xf numFmtId="0" fontId="7" fillId="0" borderId="17" xfId="0" applyFont="1" applyBorder="1" applyAlignment="1">
      <alignment/>
    </xf>
    <xf numFmtId="4" fontId="37" fillId="0" borderId="17" xfId="0" applyNumberFormat="1" applyFont="1" applyBorder="1" applyAlignment="1">
      <alignment/>
    </xf>
    <xf numFmtId="4" fontId="37" fillId="0" borderId="0" xfId="0" applyNumberFormat="1" applyFont="1" applyBorder="1" applyAlignment="1">
      <alignment/>
    </xf>
    <xf numFmtId="0" fontId="7" fillId="0" borderId="18" xfId="0" applyFont="1" applyBorder="1" applyAlignment="1">
      <alignment horizontal="center"/>
    </xf>
    <xf numFmtId="4" fontId="7" fillId="0" borderId="19" xfId="0" applyNumberFormat="1" applyFont="1" applyBorder="1" applyAlignment="1">
      <alignment horizontal="center"/>
    </xf>
    <xf numFmtId="4" fontId="7" fillId="0" borderId="17" xfId="0" applyNumberFormat="1" applyFont="1" applyBorder="1" applyAlignment="1">
      <alignment horizontal="center"/>
    </xf>
    <xf numFmtId="0" fontId="37" fillId="0" borderId="0" xfId="0" applyFont="1" applyFill="1" applyBorder="1" applyAlignment="1">
      <alignment horizontal="center"/>
    </xf>
    <xf numFmtId="0" fontId="7" fillId="0" borderId="18" xfId="0" applyFont="1" applyBorder="1" applyAlignment="1">
      <alignment horizontal="centerContinuous"/>
    </xf>
    <xf numFmtId="0" fontId="7" fillId="0" borderId="0" xfId="0" applyFont="1" applyBorder="1" applyAlignment="1">
      <alignment horizontal="centerContinuous"/>
    </xf>
    <xf numFmtId="4" fontId="37" fillId="0" borderId="19" xfId="0" applyNumberFormat="1" applyFont="1" applyBorder="1" applyAlignment="1">
      <alignment horizontal="center"/>
    </xf>
    <xf numFmtId="0" fontId="7" fillId="0" borderId="17" xfId="0" applyFont="1" applyBorder="1" applyAlignment="1">
      <alignment vertical="center"/>
    </xf>
    <xf numFmtId="1" fontId="37" fillId="0" borderId="17" xfId="0" applyNumberFormat="1" applyFont="1" applyBorder="1" applyAlignment="1">
      <alignment horizontal="centerContinuous" vertical="center"/>
    </xf>
    <xf numFmtId="1" fontId="37" fillId="0" borderId="0" xfId="0" applyNumberFormat="1" applyFont="1" applyBorder="1" applyAlignment="1">
      <alignment horizontal="centerContinuous" vertical="center"/>
    </xf>
    <xf numFmtId="0" fontId="7" fillId="0" borderId="18" xfId="0" applyFont="1" applyBorder="1" applyAlignment="1">
      <alignment horizontal="center" vertical="center"/>
    </xf>
    <xf numFmtId="1" fontId="7" fillId="0" borderId="19" xfId="0" applyNumberFormat="1" applyFont="1" applyBorder="1" applyAlignment="1">
      <alignment horizontal="center" vertical="center"/>
    </xf>
    <xf numFmtId="1" fontId="7" fillId="0" borderId="17"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0" xfId="0" applyFont="1" applyFill="1" applyBorder="1" applyAlignment="1">
      <alignment horizontal="center" vertical="center"/>
    </xf>
    <xf numFmtId="1" fontId="37" fillId="0" borderId="19" xfId="0" applyNumberFormat="1" applyFont="1" applyBorder="1" applyAlignment="1">
      <alignment horizontal="center" vertical="center"/>
    </xf>
    <xf numFmtId="0" fontId="7" fillId="0" borderId="21" xfId="0" applyFont="1" applyBorder="1" applyAlignment="1">
      <alignment/>
    </xf>
    <xf numFmtId="4" fontId="37" fillId="0" borderId="14" xfId="0" applyNumberFormat="1" applyFont="1" applyBorder="1" applyAlignment="1">
      <alignment horizontal="centerContinuous" vertical="center"/>
    </xf>
    <xf numFmtId="0" fontId="7" fillId="0" borderId="15" xfId="0" applyFont="1" applyBorder="1" applyAlignment="1">
      <alignment horizontal="center" vertical="center"/>
    </xf>
    <xf numFmtId="4" fontId="7" fillId="0" borderId="15" xfId="0" applyNumberFormat="1" applyFont="1" applyBorder="1" applyAlignment="1">
      <alignment horizontal="center" vertical="center"/>
    </xf>
    <xf numFmtId="4" fontId="7" fillId="0" borderId="14" xfId="0" applyNumberFormat="1" applyFont="1" applyBorder="1" applyAlignment="1">
      <alignment horizontal="center" vertical="center"/>
    </xf>
    <xf numFmtId="0" fontId="37" fillId="0" borderId="14" xfId="0" applyFont="1" applyBorder="1" applyAlignment="1">
      <alignment horizontal="center" vertical="center"/>
    </xf>
    <xf numFmtId="0" fontId="7" fillId="0" borderId="15" xfId="0" applyFont="1" applyBorder="1" applyAlignment="1">
      <alignment horizontal="centerContinuous" vertical="center"/>
    </xf>
    <xf numFmtId="0" fontId="7" fillId="0" borderId="14" xfId="0" applyFont="1" applyBorder="1" applyAlignment="1">
      <alignment horizontal="centerContinuous" vertical="center"/>
    </xf>
    <xf numFmtId="4" fontId="37" fillId="0" borderId="15" xfId="0" applyNumberFormat="1" applyFont="1" applyBorder="1" applyAlignment="1">
      <alignment horizontal="centerContinuous" vertical="center"/>
    </xf>
    <xf numFmtId="0" fontId="7" fillId="0" borderId="0" xfId="0" applyFont="1" applyAlignment="1">
      <alignment/>
    </xf>
    <xf numFmtId="170" fontId="37" fillId="0" borderId="0" xfId="0" applyNumberFormat="1" applyFont="1" applyFill="1" applyAlignment="1" applyProtection="1">
      <alignment horizontal="right"/>
      <protection locked="0"/>
    </xf>
    <xf numFmtId="193" fontId="7" fillId="0" borderId="0" xfId="0" applyNumberFormat="1" applyFont="1" applyAlignment="1">
      <alignment horizontal="right"/>
    </xf>
    <xf numFmtId="174" fontId="7" fillId="0" borderId="0" xfId="0" applyNumberFormat="1" applyFont="1" applyAlignment="1" applyProtection="1">
      <alignment horizontal="center"/>
      <protection/>
    </xf>
    <xf numFmtId="174" fontId="37" fillId="0" borderId="0" xfId="0" applyNumberFormat="1" applyFont="1" applyAlignment="1" applyProtection="1">
      <alignment horizontal="center"/>
      <protection locked="0"/>
    </xf>
    <xf numFmtId="170" fontId="37" fillId="0" borderId="0" xfId="0" applyNumberFormat="1" applyFont="1" applyAlignment="1" applyProtection="1">
      <alignment horizontal="right"/>
      <protection locked="0"/>
    </xf>
    <xf numFmtId="0" fontId="7" fillId="0" borderId="0" xfId="0" applyFont="1" applyAlignment="1">
      <alignment vertical="center"/>
    </xf>
    <xf numFmtId="193" fontId="7" fillId="0" borderId="0" xfId="0" applyNumberFormat="1" applyFont="1" applyAlignment="1">
      <alignment horizontal="right" vertical="center"/>
    </xf>
    <xf numFmtId="174" fontId="7" fillId="0" borderId="0" xfId="0" applyNumberFormat="1" applyFont="1" applyAlignment="1" applyProtection="1">
      <alignment horizontal="center" vertical="center"/>
      <protection/>
    </xf>
    <xf numFmtId="174" fontId="37" fillId="0" borderId="0" xfId="0" applyNumberFormat="1" applyFont="1" applyAlignment="1" applyProtection="1">
      <alignment horizontal="center" vertical="center"/>
      <protection locked="0"/>
    </xf>
    <xf numFmtId="0" fontId="7" fillId="0" borderId="0" xfId="0" applyFont="1" applyAlignment="1">
      <alignment vertical="top"/>
    </xf>
    <xf numFmtId="170" fontId="37" fillId="0" borderId="0" xfId="0" applyNumberFormat="1" applyFont="1" applyAlignment="1" applyProtection="1">
      <alignment horizontal="right" vertical="top"/>
      <protection/>
    </xf>
    <xf numFmtId="193" fontId="7" fillId="0" borderId="0" xfId="0" applyNumberFormat="1" applyFont="1" applyAlignment="1">
      <alignment horizontal="right" vertical="top"/>
    </xf>
    <xf numFmtId="174" fontId="7" fillId="0" borderId="0" xfId="0" applyNumberFormat="1" applyFont="1" applyAlignment="1" applyProtection="1">
      <alignment horizontal="center" vertical="top"/>
      <protection/>
    </xf>
    <xf numFmtId="174" fontId="37" fillId="0" borderId="0" xfId="0" applyNumberFormat="1" applyFont="1" applyAlignment="1" applyProtection="1">
      <alignment horizontal="center" vertical="top"/>
      <protection locked="0"/>
    </xf>
    <xf numFmtId="170" fontId="37" fillId="0" borderId="0" xfId="0" applyNumberFormat="1" applyFont="1" applyAlignment="1">
      <alignment horizontal="right" vertical="top"/>
    </xf>
    <xf numFmtId="170" fontId="37" fillId="0" borderId="0" xfId="0" applyNumberFormat="1" applyFont="1" applyAlignment="1">
      <alignment horizontal="right" vertical="center"/>
    </xf>
    <xf numFmtId="0" fontId="8" fillId="0" borderId="0" xfId="0" applyFont="1" applyAlignment="1">
      <alignment vertical="center"/>
    </xf>
    <xf numFmtId="170" fontId="39" fillId="0" borderId="0" xfId="0" applyNumberFormat="1" applyFont="1" applyAlignment="1">
      <alignment horizontal="right" vertical="center"/>
    </xf>
    <xf numFmtId="193" fontId="8" fillId="0" borderId="0" xfId="0" applyNumberFormat="1" applyFont="1" applyAlignment="1">
      <alignment horizontal="right" vertical="center"/>
    </xf>
    <xf numFmtId="174" fontId="8" fillId="0" borderId="0" xfId="0" applyNumberFormat="1" applyFont="1" applyAlignment="1" applyProtection="1">
      <alignment horizontal="center" vertical="center"/>
      <protection/>
    </xf>
    <xf numFmtId="174" fontId="39" fillId="0" borderId="0" xfId="0" applyNumberFormat="1" applyFont="1" applyAlignment="1" applyProtection="1">
      <alignment horizontal="center" vertical="center"/>
      <protection locked="0"/>
    </xf>
    <xf numFmtId="0" fontId="8" fillId="0" borderId="0" xfId="0" applyFont="1" applyAlignment="1">
      <alignment vertical="top"/>
    </xf>
    <xf numFmtId="170" fontId="39" fillId="0" borderId="0" xfId="0" applyNumberFormat="1" applyFont="1" applyAlignment="1">
      <alignment horizontal="right" vertical="top"/>
    </xf>
    <xf numFmtId="193" fontId="8" fillId="0" borderId="0" xfId="0" applyNumberFormat="1" applyFont="1" applyAlignment="1">
      <alignment horizontal="right" vertical="top"/>
    </xf>
    <xf numFmtId="174" fontId="8" fillId="0" borderId="0" xfId="0" applyNumberFormat="1" applyFont="1" applyAlignment="1" applyProtection="1">
      <alignment horizontal="center" vertical="top"/>
      <protection/>
    </xf>
    <xf numFmtId="174" fontId="39" fillId="0" borderId="0" xfId="0" applyNumberFormat="1" applyFont="1" applyAlignment="1" applyProtection="1">
      <alignment horizontal="center" vertical="top"/>
      <protection locked="0"/>
    </xf>
    <xf numFmtId="196" fontId="11" fillId="0" borderId="0" xfId="0" applyNumberFormat="1" applyFont="1" applyFill="1" applyAlignment="1" applyProtection="1">
      <alignment horizontal="right"/>
      <protection locked="0"/>
    </xf>
    <xf numFmtId="170" fontId="39" fillId="0" borderId="0" xfId="0" applyNumberFormat="1" applyFont="1" applyAlignment="1" applyProtection="1">
      <alignment horizontal="right" vertical="top"/>
      <protection/>
    </xf>
    <xf numFmtId="170" fontId="37" fillId="0" borderId="0" xfId="0" applyNumberFormat="1" applyFont="1" applyAlignment="1" applyProtection="1">
      <alignment horizontal="right" vertical="center"/>
      <protection locked="0"/>
    </xf>
    <xf numFmtId="170" fontId="37" fillId="0" borderId="0" xfId="0" applyNumberFormat="1" applyFont="1" applyAlignment="1" applyProtection="1">
      <alignment horizontal="right" vertical="center"/>
      <protection locked="0"/>
    </xf>
    <xf numFmtId="4" fontId="37" fillId="0" borderId="0" xfId="0" applyNumberFormat="1" applyFont="1" applyAlignment="1" applyProtection="1">
      <alignment horizontal="center" vertical="center"/>
      <protection locked="0"/>
    </xf>
    <xf numFmtId="0" fontId="40" fillId="0" borderId="0" xfId="0" applyFont="1" applyAlignment="1">
      <alignment/>
    </xf>
    <xf numFmtId="0" fontId="3" fillId="0" borderId="0" xfId="48" applyAlignment="1">
      <alignment/>
    </xf>
    <xf numFmtId="0" fontId="41" fillId="0" borderId="0" xfId="0" applyFont="1" applyAlignment="1">
      <alignment/>
    </xf>
    <xf numFmtId="0" fontId="13" fillId="0" borderId="0" xfId="0" applyFont="1" applyAlignment="1">
      <alignment/>
    </xf>
    <xf numFmtId="0" fontId="27" fillId="0" borderId="0" xfId="0" applyFont="1" applyAlignment="1">
      <alignment horizontal="justify"/>
    </xf>
    <xf numFmtId="0" fontId="42" fillId="0" borderId="0" xfId="0" applyFont="1" applyAlignment="1">
      <alignment/>
    </xf>
    <xf numFmtId="0" fontId="27" fillId="0" borderId="0" xfId="0" applyFont="1" applyAlignment="1">
      <alignment horizontal="center" vertical="center" wrapText="1"/>
    </xf>
    <xf numFmtId="0" fontId="0" fillId="0" borderId="0" xfId="0" applyFont="1" applyFill="1" applyBorder="1" applyAlignment="1">
      <alignment/>
    </xf>
    <xf numFmtId="0" fontId="3" fillId="0" borderId="0" xfId="48" applyFill="1" applyBorder="1" applyAlignment="1">
      <alignment/>
    </xf>
    <xf numFmtId="4" fontId="1" fillId="24" borderId="0" xfId="0" applyNumberFormat="1" applyFont="1" applyFill="1" applyBorder="1" applyAlignment="1" applyProtection="1">
      <alignment/>
      <protection locked="0"/>
    </xf>
    <xf numFmtId="0" fontId="35" fillId="0" borderId="0" xfId="0" applyFont="1" applyAlignment="1">
      <alignment vertical="center"/>
    </xf>
    <xf numFmtId="179" fontId="13" fillId="0" borderId="0" xfId="0" applyNumberFormat="1" applyFont="1" applyAlignment="1">
      <alignment/>
    </xf>
    <xf numFmtId="0" fontId="13" fillId="0" borderId="0" xfId="0" applyFont="1" applyAlignment="1">
      <alignment/>
    </xf>
    <xf numFmtId="180" fontId="13" fillId="0" borderId="0" xfId="0" applyNumberFormat="1" applyFont="1" applyAlignment="1">
      <alignment horizontal="right"/>
    </xf>
    <xf numFmtId="0" fontId="37" fillId="0" borderId="0" xfId="0" applyFont="1" applyAlignment="1">
      <alignment horizontal="center"/>
    </xf>
    <xf numFmtId="4" fontId="38" fillId="0" borderId="0" xfId="0" applyNumberFormat="1" applyFont="1" applyAlignment="1">
      <alignment/>
    </xf>
    <xf numFmtId="16" fontId="37" fillId="0" borderId="0" xfId="0" applyNumberFormat="1" applyFont="1" applyFill="1" applyBorder="1" applyAlignment="1">
      <alignment horizontal="center" vertical="center"/>
    </xf>
    <xf numFmtId="198" fontId="7" fillId="0" borderId="0" xfId="0" applyNumberFormat="1" applyFont="1" applyAlignment="1" applyProtection="1">
      <alignment horizontal="center"/>
      <protection/>
    </xf>
    <xf numFmtId="198" fontId="7" fillId="0" borderId="0" xfId="0" applyNumberFormat="1" applyFont="1" applyAlignment="1" applyProtection="1">
      <alignment horizontal="center" vertical="center"/>
      <protection/>
    </xf>
    <xf numFmtId="199" fontId="37" fillId="0" borderId="0" xfId="0" applyNumberFormat="1" applyFont="1" applyAlignment="1" applyProtection="1">
      <alignment horizontal="right"/>
      <protection locked="0"/>
    </xf>
    <xf numFmtId="174" fontId="7" fillId="0" borderId="0" xfId="0" applyNumberFormat="1" applyFont="1" applyAlignment="1" applyProtection="1">
      <alignment horizontal="left" vertical="center"/>
      <protection/>
    </xf>
    <xf numFmtId="175" fontId="7" fillId="0" borderId="0" xfId="0" applyNumberFormat="1" applyFont="1" applyAlignment="1">
      <alignment horizontal="right" vertical="center"/>
    </xf>
    <xf numFmtId="4" fontId="37" fillId="0" borderId="0" xfId="0" applyNumberFormat="1" applyFont="1" applyAlignment="1" applyProtection="1">
      <alignment horizontal="right" vertical="center"/>
      <protection locked="0"/>
    </xf>
    <xf numFmtId="0" fontId="6" fillId="0" borderId="0" xfId="0" applyFont="1" applyAlignment="1">
      <alignment/>
    </xf>
    <xf numFmtId="0" fontId="38" fillId="0" borderId="0" xfId="0" applyFont="1" applyAlignment="1">
      <alignment/>
    </xf>
    <xf numFmtId="1" fontId="37" fillId="0" borderId="22" xfId="0" applyNumberFormat="1" applyFont="1" applyBorder="1" applyAlignment="1">
      <alignment horizontal="centerContinuous" vertical="center"/>
    </xf>
    <xf numFmtId="4" fontId="4" fillId="0" borderId="23" xfId="0" applyNumberFormat="1" applyFont="1" applyBorder="1" applyAlignment="1">
      <alignment horizontal="center" vertical="center" wrapText="1"/>
    </xf>
    <xf numFmtId="4" fontId="4" fillId="0" borderId="24" xfId="0" applyNumberFormat="1" applyFont="1" applyBorder="1" applyAlignment="1">
      <alignment horizontal="center" vertical="center" wrapText="1"/>
    </xf>
    <xf numFmtId="1" fontId="4" fillId="0" borderId="25" xfId="0" applyNumberFormat="1" applyFont="1" applyFill="1" applyBorder="1" applyAlignment="1">
      <alignment horizontal="center" vertical="center" wrapText="1"/>
    </xf>
    <xf numFmtId="4" fontId="4" fillId="0" borderId="26" xfId="0" applyNumberFormat="1" applyFont="1" applyBorder="1" applyAlignment="1">
      <alignment horizontal="center" vertical="center" wrapText="1"/>
    </xf>
    <xf numFmtId="4" fontId="4" fillId="0" borderId="27" xfId="0" applyNumberFormat="1" applyFont="1" applyBorder="1" applyAlignment="1">
      <alignment horizontal="center" vertical="center" wrapText="1"/>
    </xf>
    <xf numFmtId="1" fontId="4" fillId="0" borderId="28" xfId="0" applyNumberFormat="1" applyFont="1" applyFill="1" applyBorder="1" applyAlignment="1">
      <alignment/>
    </xf>
    <xf numFmtId="1" fontId="2" fillId="0" borderId="28" xfId="0" applyNumberFormat="1" applyFont="1" applyFill="1" applyBorder="1" applyAlignment="1">
      <alignment/>
    </xf>
    <xf numFmtId="0" fontId="4" fillId="0" borderId="0" xfId="0" applyFont="1" applyAlignment="1">
      <alignment/>
    </xf>
    <xf numFmtId="0" fontId="44" fillId="0" borderId="29" xfId="0" applyFont="1" applyFill="1" applyBorder="1" applyAlignment="1">
      <alignment horizontal="center"/>
    </xf>
    <xf numFmtId="4" fontId="44" fillId="0" borderId="19" xfId="0" applyNumberFormat="1" applyFont="1" applyFill="1" applyBorder="1" applyAlignment="1">
      <alignment horizontal="center"/>
    </xf>
    <xf numFmtId="0" fontId="44" fillId="0" borderId="19" xfId="0" applyFont="1" applyFill="1" applyBorder="1" applyAlignment="1">
      <alignment horizontal="center"/>
    </xf>
    <xf numFmtId="0" fontId="4" fillId="0" borderId="0" xfId="0" applyFont="1" applyAlignment="1">
      <alignment horizontal="center" vertical="center" wrapText="1"/>
    </xf>
    <xf numFmtId="173" fontId="4" fillId="0" borderId="0" xfId="0" applyNumberFormat="1" applyFont="1" applyAlignment="1">
      <alignment horizontal="right" indent="1"/>
    </xf>
    <xf numFmtId="0" fontId="4" fillId="0" borderId="0" xfId="0" applyFont="1" applyFill="1" applyAlignment="1">
      <alignment/>
    </xf>
    <xf numFmtId="1" fontId="44" fillId="0" borderId="30" xfId="0" applyNumberFormat="1" applyFont="1" applyFill="1" applyBorder="1" applyAlignment="1">
      <alignment horizontal="center"/>
    </xf>
    <xf numFmtId="1" fontId="4" fillId="0" borderId="28" xfId="0" applyNumberFormat="1" applyFont="1" applyFill="1" applyBorder="1" applyAlignment="1">
      <alignment horizontal="left" vertical="center" wrapText="1"/>
    </xf>
    <xf numFmtId="1" fontId="44" fillId="0" borderId="28" xfId="0" applyNumberFormat="1" applyFont="1" applyFill="1" applyBorder="1" applyAlignment="1">
      <alignment/>
    </xf>
    <xf numFmtId="173" fontId="44" fillId="0" borderId="0" xfId="0" applyNumberFormat="1" applyFont="1" applyAlignment="1">
      <alignment horizontal="right" indent="1"/>
    </xf>
    <xf numFmtId="0" fontId="43" fillId="0" borderId="0" xfId="0" applyFont="1" applyAlignment="1">
      <alignment wrapText="1"/>
    </xf>
    <xf numFmtId="0" fontId="8" fillId="0" borderId="0" xfId="0" applyFont="1" applyFill="1" applyAlignment="1">
      <alignment/>
    </xf>
    <xf numFmtId="0" fontId="7" fillId="0" borderId="0" xfId="0" applyFont="1" applyFill="1" applyAlignment="1">
      <alignment/>
    </xf>
    <xf numFmtId="2" fontId="9" fillId="0" borderId="31" xfId="0" applyNumberFormat="1" applyFont="1" applyFill="1" applyBorder="1" applyAlignment="1">
      <alignment vertical="center"/>
    </xf>
    <xf numFmtId="0" fontId="9" fillId="0" borderId="15" xfId="0" applyFont="1" applyFill="1" applyBorder="1" applyAlignment="1">
      <alignment horizontal="centerContinuous" vertical="center"/>
    </xf>
    <xf numFmtId="0" fontId="9" fillId="0" borderId="14" xfId="0" applyFont="1" applyFill="1" applyBorder="1" applyAlignment="1">
      <alignment horizontal="centerContinuous" vertical="center"/>
    </xf>
    <xf numFmtId="0" fontId="9" fillId="0" borderId="0" xfId="0" applyFont="1" applyFill="1" applyAlignment="1">
      <alignment vertical="center"/>
    </xf>
    <xf numFmtId="0" fontId="9" fillId="0" borderId="19"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0" xfId="0" applyFont="1" applyFill="1" applyAlignment="1">
      <alignment horizontal="centerContinuous" vertical="center"/>
    </xf>
    <xf numFmtId="0" fontId="9" fillId="0" borderId="0" xfId="0" applyFont="1" applyFill="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32" xfId="0" applyFont="1" applyFill="1" applyBorder="1" applyAlignment="1">
      <alignment vertical="center"/>
    </xf>
    <xf numFmtId="0" fontId="9" fillId="0" borderId="21" xfId="0" applyFont="1" applyFill="1" applyBorder="1" applyAlignment="1">
      <alignment vertical="center"/>
    </xf>
    <xf numFmtId="0" fontId="9" fillId="0" borderId="33" xfId="0" applyFont="1" applyFill="1" applyBorder="1" applyAlignment="1">
      <alignment horizontal="centerContinuous" vertical="center"/>
    </xf>
    <xf numFmtId="0" fontId="9" fillId="0" borderId="22" xfId="0" applyFont="1" applyFill="1" applyBorder="1" applyAlignment="1">
      <alignment vertical="center"/>
    </xf>
    <xf numFmtId="0" fontId="9" fillId="0" borderId="0" xfId="0" applyFont="1" applyFill="1" applyBorder="1" applyAlignment="1">
      <alignment horizontal="centerContinuous" vertical="center"/>
    </xf>
    <xf numFmtId="0" fontId="9" fillId="0" borderId="33" xfId="0" applyFont="1" applyFill="1" applyBorder="1" applyAlignment="1">
      <alignment vertical="center"/>
    </xf>
    <xf numFmtId="0" fontId="9" fillId="0" borderId="22" xfId="0" applyFont="1" applyFill="1" applyBorder="1" applyAlignment="1">
      <alignment horizontal="centerContinuous" vertical="center"/>
    </xf>
    <xf numFmtId="0" fontId="9" fillId="0" borderId="21" xfId="0" applyFont="1" applyFill="1" applyBorder="1" applyAlignment="1">
      <alignment horizontal="centerContinuous" vertical="center"/>
    </xf>
    <xf numFmtId="0" fontId="9" fillId="0" borderId="0" xfId="0" applyFont="1" applyFill="1" applyAlignment="1">
      <alignment/>
    </xf>
    <xf numFmtId="0" fontId="10" fillId="0" borderId="0" xfId="0" applyFont="1" applyFill="1" applyAlignment="1">
      <alignment vertical="top"/>
    </xf>
    <xf numFmtId="0" fontId="7" fillId="0" borderId="0" xfId="0" applyFont="1" applyFill="1" applyAlignment="1">
      <alignment vertical="center"/>
    </xf>
    <xf numFmtId="170" fontId="9" fillId="0" borderId="0" xfId="0" applyNumberFormat="1" applyFont="1" applyFill="1" applyAlignment="1">
      <alignment vertical="center"/>
    </xf>
    <xf numFmtId="177" fontId="9" fillId="0" borderId="0" xfId="0" applyNumberFormat="1" applyFont="1" applyFill="1" applyAlignment="1">
      <alignment vertical="center"/>
    </xf>
    <xf numFmtId="176" fontId="9" fillId="0" borderId="0" xfId="0" applyNumberFormat="1" applyFont="1" applyFill="1" applyAlignment="1">
      <alignment vertical="center"/>
    </xf>
    <xf numFmtId="0" fontId="10" fillId="0" borderId="0" xfId="0" applyFont="1" applyFill="1" applyAlignment="1">
      <alignment vertical="center"/>
    </xf>
    <xf numFmtId="170" fontId="9" fillId="0" borderId="0" xfId="0" applyNumberFormat="1" applyFont="1" applyFill="1" applyAlignment="1" applyProtection="1">
      <alignment vertical="center"/>
      <protection/>
    </xf>
    <xf numFmtId="170" fontId="9" fillId="0" borderId="0" xfId="0" applyNumberFormat="1" applyFont="1" applyFill="1" applyAlignment="1" applyProtection="1">
      <alignment vertical="center"/>
      <protection locked="0"/>
    </xf>
    <xf numFmtId="0" fontId="9" fillId="0" borderId="0" xfId="0" applyFont="1" applyFill="1" applyAlignment="1">
      <alignment/>
    </xf>
    <xf numFmtId="0" fontId="9" fillId="0" borderId="0" xfId="0" applyFont="1" applyFill="1" applyAlignment="1">
      <alignment vertical="top"/>
    </xf>
    <xf numFmtId="170" fontId="9" fillId="0" borderId="0" xfId="0" applyNumberFormat="1" applyFont="1" applyFill="1" applyAlignment="1">
      <alignment vertical="center"/>
    </xf>
    <xf numFmtId="170" fontId="11" fillId="0" borderId="0" xfId="0" applyNumberFormat="1" applyFont="1" applyFill="1" applyAlignment="1">
      <alignment vertical="center"/>
    </xf>
    <xf numFmtId="170" fontId="11" fillId="0" borderId="0" xfId="0" applyNumberFormat="1" applyFont="1" applyFill="1" applyAlignment="1">
      <alignment vertical="center"/>
    </xf>
    <xf numFmtId="0" fontId="12" fillId="0" borderId="0" xfId="0" applyFont="1" applyFill="1" applyAlignment="1">
      <alignment/>
    </xf>
    <xf numFmtId="170" fontId="7" fillId="0" borderId="0" xfId="0" applyNumberFormat="1" applyFont="1" applyFill="1" applyAlignment="1">
      <alignment/>
    </xf>
    <xf numFmtId="169" fontId="9" fillId="0" borderId="0" xfId="0" applyNumberFormat="1" applyFont="1" applyFill="1" applyAlignment="1">
      <alignment vertical="center"/>
    </xf>
    <xf numFmtId="1" fontId="37" fillId="0" borderId="0" xfId="0" applyNumberFormat="1" applyFont="1" applyBorder="1" applyAlignment="1">
      <alignment horizontal="center" vertical="center"/>
    </xf>
    <xf numFmtId="4" fontId="2" fillId="0" borderId="24" xfId="0" applyNumberFormat="1" applyFont="1" applyBorder="1" applyAlignment="1">
      <alignment horizontal="center" vertical="center" wrapText="1"/>
    </xf>
    <xf numFmtId="4" fontId="4" fillId="0" borderId="24" xfId="0" applyNumberFormat="1"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173" fontId="4" fillId="0" borderId="0" xfId="0" applyNumberFormat="1" applyFont="1" applyFill="1" applyAlignment="1">
      <alignment horizontal="right" indent="1"/>
    </xf>
    <xf numFmtId="173" fontId="44" fillId="0" borderId="0" xfId="0" applyNumberFormat="1" applyFont="1" applyFill="1" applyAlignment="1">
      <alignment horizontal="right" indent="1"/>
    </xf>
    <xf numFmtId="170" fontId="9" fillId="0" borderId="0" xfId="0" applyNumberFormat="1" applyFont="1" applyFill="1" applyAlignment="1" applyProtection="1">
      <alignment horizontal="right" vertical="center"/>
      <protection/>
    </xf>
    <xf numFmtId="4" fontId="4" fillId="0" borderId="0" xfId="0" applyNumberFormat="1" applyFont="1" applyBorder="1" applyAlignment="1" applyProtection="1">
      <alignment/>
      <protection locked="0"/>
    </xf>
    <xf numFmtId="0" fontId="9" fillId="0" borderId="15" xfId="0" applyFont="1" applyFill="1" applyBorder="1" applyAlignment="1">
      <alignment horizontal="left" vertical="center"/>
    </xf>
    <xf numFmtId="0" fontId="9" fillId="0" borderId="0" xfId="0" applyFont="1" applyFill="1" applyAlignment="1">
      <alignment horizontal="left" vertical="center"/>
    </xf>
    <xf numFmtId="177" fontId="9" fillId="0" borderId="0" xfId="0" applyNumberFormat="1" applyFont="1" applyFill="1" applyAlignment="1">
      <alignment horizontal="right" vertical="center"/>
    </xf>
    <xf numFmtId="170" fontId="9" fillId="0" borderId="0" xfId="0" applyNumberFormat="1" applyFont="1" applyFill="1" applyAlignment="1">
      <alignment horizontal="center" vertical="center"/>
    </xf>
    <xf numFmtId="201" fontId="9" fillId="0" borderId="0" xfId="0" applyNumberFormat="1" applyFont="1" applyFill="1" applyAlignment="1">
      <alignment vertical="center"/>
    </xf>
    <xf numFmtId="0" fontId="45" fillId="0" borderId="0" xfId="55" applyFont="1" applyFill="1" applyAlignment="1">
      <alignment vertical="center"/>
      <protection/>
    </xf>
    <xf numFmtId="0" fontId="37" fillId="0" borderId="0" xfId="0" applyFont="1" applyAlignment="1">
      <alignment/>
    </xf>
    <xf numFmtId="202" fontId="37" fillId="0" borderId="0" xfId="0" applyNumberFormat="1" applyFont="1" applyAlignment="1" applyProtection="1">
      <alignment horizontal="center" vertical="center"/>
      <protection locked="0"/>
    </xf>
    <xf numFmtId="0" fontId="4" fillId="0" borderId="34" xfId="0" applyFont="1" applyBorder="1" applyAlignment="1">
      <alignment/>
    </xf>
    <xf numFmtId="0" fontId="4" fillId="4" borderId="34" xfId="0" applyFont="1" applyFill="1" applyBorder="1" applyAlignment="1">
      <alignment horizontal="center"/>
    </xf>
    <xf numFmtId="0" fontId="4" fillId="4" borderId="35" xfId="0" applyFont="1" applyFill="1" applyBorder="1" applyAlignment="1">
      <alignment horizontal="center"/>
    </xf>
    <xf numFmtId="0" fontId="4" fillId="0" borderId="30" xfId="0" applyFont="1" applyBorder="1" applyAlignment="1">
      <alignment horizontal="right"/>
    </xf>
    <xf numFmtId="0" fontId="4" fillId="0" borderId="34" xfId="0" applyFont="1" applyBorder="1" applyAlignment="1">
      <alignment horizontal="center"/>
    </xf>
    <xf numFmtId="0" fontId="4" fillId="0" borderId="35" xfId="0" applyFont="1" applyFill="1" applyBorder="1" applyAlignment="1">
      <alignment horizontal="center"/>
    </xf>
    <xf numFmtId="0" fontId="4" fillId="0" borderId="28" xfId="0" applyFont="1" applyBorder="1" applyAlignment="1">
      <alignment horizontal="center"/>
    </xf>
    <xf numFmtId="0" fontId="4" fillId="0" borderId="28" xfId="0" applyFont="1" applyFill="1" applyBorder="1" applyAlignment="1">
      <alignment horizontal="center"/>
    </xf>
    <xf numFmtId="0" fontId="4" fillId="0" borderId="0" xfId="0" applyFont="1" applyAlignment="1">
      <alignment horizontal="center"/>
    </xf>
    <xf numFmtId="0" fontId="4" fillId="0" borderId="36" xfId="0" applyFont="1" applyBorder="1" applyAlignment="1">
      <alignment horizontal="center"/>
    </xf>
    <xf numFmtId="16" fontId="4" fillId="0" borderId="0" xfId="0" applyNumberFormat="1" applyFont="1" applyAlignment="1">
      <alignment horizontal="center"/>
    </xf>
    <xf numFmtId="0" fontId="4" fillId="0" borderId="37" xfId="0" applyFont="1" applyBorder="1" applyAlignment="1">
      <alignment horizontal="center"/>
    </xf>
    <xf numFmtId="0" fontId="4" fillId="0" borderId="38" xfId="0" applyFont="1" applyBorder="1" applyAlignment="1">
      <alignment/>
    </xf>
    <xf numFmtId="0" fontId="4" fillId="0" borderId="39"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6" fillId="0" borderId="0" xfId="0" applyFont="1" applyAlignment="1">
      <alignment/>
    </xf>
    <xf numFmtId="203" fontId="4" fillId="0" borderId="0" xfId="0" applyNumberFormat="1" applyFont="1" applyFill="1" applyAlignment="1">
      <alignment horizontal="right"/>
    </xf>
    <xf numFmtId="205" fontId="4" fillId="0" borderId="0" xfId="0" applyNumberFormat="1" applyFont="1" applyFill="1" applyAlignment="1">
      <alignment horizontal="right"/>
    </xf>
    <xf numFmtId="0" fontId="44" fillId="0" borderId="0" xfId="0" applyFont="1" applyFill="1" applyAlignment="1">
      <alignment horizontal="right"/>
    </xf>
    <xf numFmtId="203" fontId="44" fillId="0" borderId="0" xfId="0" applyNumberFormat="1" applyFont="1" applyFill="1" applyAlignment="1">
      <alignment horizontal="right"/>
    </xf>
    <xf numFmtId="203" fontId="44" fillId="0" borderId="0" xfId="0" applyNumberFormat="1" applyFont="1" applyAlignment="1">
      <alignment horizontal="right"/>
    </xf>
    <xf numFmtId="0" fontId="44" fillId="0" borderId="0" xfId="0" applyFont="1" applyAlignment="1">
      <alignment horizontal="right"/>
    </xf>
    <xf numFmtId="203" fontId="4" fillId="0" borderId="0" xfId="0" applyNumberFormat="1" applyFont="1" applyAlignment="1">
      <alignment horizontal="right"/>
    </xf>
    <xf numFmtId="205" fontId="4" fillId="0" borderId="0" xfId="0" applyNumberFormat="1" applyFont="1" applyAlignment="1">
      <alignment horizontal="right"/>
    </xf>
    <xf numFmtId="0" fontId="4" fillId="0" borderId="0" xfId="0" applyFont="1" applyAlignment="1">
      <alignment horizontal="right"/>
    </xf>
    <xf numFmtId="203" fontId="4" fillId="0" borderId="0" xfId="0" applyNumberFormat="1" applyFont="1" applyAlignment="1">
      <alignment/>
    </xf>
    <xf numFmtId="0" fontId="48" fillId="0" borderId="0" xfId="0" applyFont="1" applyAlignment="1">
      <alignment/>
    </xf>
    <xf numFmtId="0" fontId="49" fillId="0" borderId="0" xfId="0" applyFont="1" applyAlignment="1">
      <alignment horizontal="right"/>
    </xf>
    <xf numFmtId="203" fontId="49" fillId="0" borderId="0" xfId="0" applyNumberFormat="1" applyFont="1" applyAlignment="1">
      <alignment horizontal="right"/>
    </xf>
    <xf numFmtId="0" fontId="47" fillId="0" borderId="0" xfId="0" applyFont="1" applyAlignment="1">
      <alignment/>
    </xf>
    <xf numFmtId="0" fontId="44" fillId="0" borderId="0" xfId="0" applyFont="1" applyFill="1" applyAlignment="1">
      <alignment vertical="center"/>
    </xf>
    <xf numFmtId="179" fontId="4" fillId="0" borderId="0" xfId="0" applyNumberFormat="1" applyFont="1" applyFill="1" applyAlignment="1">
      <alignment/>
    </xf>
    <xf numFmtId="0" fontId="4" fillId="0" borderId="0" xfId="58" applyFont="1" applyFill="1">
      <alignment/>
      <protection/>
    </xf>
    <xf numFmtId="0" fontId="48" fillId="0" borderId="0" xfId="57" applyFont="1" applyFill="1" applyAlignment="1">
      <alignment vertical="center"/>
      <protection/>
    </xf>
    <xf numFmtId="180" fontId="4" fillId="0" borderId="0" xfId="0" applyNumberFormat="1" applyFont="1" applyFill="1" applyAlignment="1">
      <alignment horizontal="right"/>
    </xf>
    <xf numFmtId="3" fontId="4" fillId="0" borderId="0" xfId="0" applyNumberFormat="1" applyFont="1" applyFill="1" applyAlignment="1">
      <alignment/>
    </xf>
    <xf numFmtId="0" fontId="4" fillId="0" borderId="31" xfId="0" applyFont="1" applyFill="1" applyBorder="1" applyAlignment="1">
      <alignment vertical="center"/>
    </xf>
    <xf numFmtId="0" fontId="4" fillId="0" borderId="31" xfId="0" applyFont="1" applyFill="1" applyBorder="1" applyAlignment="1">
      <alignment/>
    </xf>
    <xf numFmtId="0" fontId="4" fillId="0" borderId="13" xfId="0" applyFont="1" applyFill="1" applyBorder="1" applyAlignment="1">
      <alignment/>
    </xf>
    <xf numFmtId="179" fontId="4" fillId="0" borderId="14" xfId="0" applyNumberFormat="1" applyFont="1" applyFill="1" applyBorder="1" applyAlignment="1">
      <alignment horizontal="centerContinuous"/>
    </xf>
    <xf numFmtId="0" fontId="4" fillId="0" borderId="14" xfId="0" applyFont="1" applyFill="1" applyBorder="1" applyAlignment="1">
      <alignment horizontal="centerContinuous"/>
    </xf>
    <xf numFmtId="180" fontId="4" fillId="0" borderId="15" xfId="0" applyNumberFormat="1" applyFont="1" applyFill="1" applyBorder="1" applyAlignment="1">
      <alignment horizontal="centerContinuous"/>
    </xf>
    <xf numFmtId="180" fontId="4" fillId="0" borderId="14" xfId="0" applyNumberFormat="1" applyFont="1" applyFill="1" applyBorder="1" applyAlignment="1">
      <alignment horizontal="centerContinuous"/>
    </xf>
    <xf numFmtId="0" fontId="4" fillId="0" borderId="16" xfId="0" applyFont="1" applyFill="1" applyBorder="1" applyAlignment="1">
      <alignment horizontal="centerContinuous"/>
    </xf>
    <xf numFmtId="3" fontId="4" fillId="0" borderId="14" xfId="0" applyNumberFormat="1" applyFont="1" applyFill="1" applyBorder="1" applyAlignment="1">
      <alignment horizontal="centerContinuous"/>
    </xf>
    <xf numFmtId="0" fontId="4" fillId="0" borderId="17" xfId="0" applyFont="1" applyFill="1" applyBorder="1" applyAlignment="1">
      <alignment/>
    </xf>
    <xf numFmtId="1" fontId="4" fillId="0" borderId="17" xfId="0" applyNumberFormat="1" applyFont="1" applyFill="1" applyBorder="1" applyAlignment="1">
      <alignment horizontal="center"/>
    </xf>
    <xf numFmtId="1" fontId="4" fillId="0" borderId="0" xfId="0" applyNumberFormat="1" applyFont="1" applyFill="1" applyBorder="1" applyAlignment="1">
      <alignment horizontal="center"/>
    </xf>
    <xf numFmtId="0" fontId="4" fillId="0" borderId="18" xfId="0" applyFont="1" applyFill="1" applyBorder="1" applyAlignment="1">
      <alignment horizontal="center"/>
    </xf>
    <xf numFmtId="180" fontId="4" fillId="0" borderId="19" xfId="0" applyNumberFormat="1" applyFont="1" applyFill="1" applyBorder="1" applyAlignment="1">
      <alignment horizontal="center"/>
    </xf>
    <xf numFmtId="180" fontId="4" fillId="0" borderId="17" xfId="0" applyNumberFormat="1" applyFont="1" applyFill="1" applyBorder="1" applyAlignment="1">
      <alignment horizontal="center"/>
    </xf>
    <xf numFmtId="180" fontId="4" fillId="0" borderId="0" xfId="0" applyNumberFormat="1" applyFont="1" applyFill="1" applyBorder="1" applyAlignment="1">
      <alignment horizontal="center"/>
    </xf>
    <xf numFmtId="0" fontId="4" fillId="0" borderId="18" xfId="0" applyFont="1" applyFill="1" applyBorder="1" applyAlignment="1">
      <alignment horizontal="centerContinuous"/>
    </xf>
    <xf numFmtId="0" fontId="4" fillId="0" borderId="0" xfId="0" applyFont="1" applyFill="1" applyBorder="1" applyAlignment="1">
      <alignment horizontal="centerContinuous"/>
    </xf>
    <xf numFmtId="3" fontId="4" fillId="0" borderId="19" xfId="0" applyNumberFormat="1" applyFont="1" applyFill="1" applyBorder="1" applyAlignment="1">
      <alignment/>
    </xf>
    <xf numFmtId="0" fontId="4" fillId="0" borderId="0" xfId="0" applyFont="1" applyFill="1" applyBorder="1" applyAlignment="1">
      <alignment/>
    </xf>
    <xf numFmtId="16" fontId="4" fillId="0" borderId="18" xfId="0" applyNumberFormat="1" applyFont="1" applyFill="1" applyBorder="1" applyAlignment="1">
      <alignment horizontal="center"/>
    </xf>
    <xf numFmtId="1" fontId="48" fillId="0" borderId="32" xfId="0" applyNumberFormat="1" applyFont="1" applyFill="1" applyBorder="1" applyAlignment="1">
      <alignment horizontal="center"/>
    </xf>
    <xf numFmtId="1" fontId="4" fillId="0" borderId="20" xfId="0" applyNumberFormat="1" applyFont="1" applyFill="1" applyBorder="1" applyAlignment="1">
      <alignment horizontal="center"/>
    </xf>
    <xf numFmtId="0" fontId="4" fillId="0" borderId="20" xfId="0" applyFont="1" applyFill="1" applyBorder="1" applyAlignment="1">
      <alignment horizontal="center"/>
    </xf>
    <xf numFmtId="1" fontId="48" fillId="0" borderId="17" xfId="0" applyNumberFormat="1" applyFont="1" applyFill="1" applyBorder="1" applyAlignment="1">
      <alignment horizontal="center"/>
    </xf>
    <xf numFmtId="0" fontId="4" fillId="0" borderId="33" xfId="0" applyFont="1" applyFill="1" applyBorder="1" applyAlignment="1">
      <alignment/>
    </xf>
    <xf numFmtId="0" fontId="4" fillId="0" borderId="43" xfId="0" applyFont="1" applyFill="1" applyBorder="1" applyAlignment="1">
      <alignment/>
    </xf>
    <xf numFmtId="0" fontId="4" fillId="0" borderId="44" xfId="0" applyFont="1" applyFill="1" applyBorder="1" applyAlignment="1">
      <alignment/>
    </xf>
    <xf numFmtId="179" fontId="4" fillId="0" borderId="45" xfId="0" applyNumberFormat="1" applyFont="1" applyFill="1" applyBorder="1" applyAlignment="1">
      <alignment horizontal="centerContinuous" vertical="center"/>
    </xf>
    <xf numFmtId="0" fontId="4" fillId="0" borderId="46" xfId="0" applyFont="1" applyFill="1" applyBorder="1" applyAlignment="1">
      <alignment horizontal="center" vertical="center"/>
    </xf>
    <xf numFmtId="180" fontId="4" fillId="0" borderId="46" xfId="0" applyNumberFormat="1" applyFont="1" applyFill="1" applyBorder="1" applyAlignment="1">
      <alignment horizontal="right" vertical="center"/>
    </xf>
    <xf numFmtId="180" fontId="4" fillId="0" borderId="45" xfId="0" applyNumberFormat="1" applyFont="1" applyFill="1" applyBorder="1" applyAlignment="1">
      <alignment horizontal="right" vertical="center"/>
    </xf>
    <xf numFmtId="0" fontId="4" fillId="0" borderId="46" xfId="0" applyFont="1" applyFill="1" applyBorder="1" applyAlignment="1">
      <alignment horizontal="centerContinuous" vertical="center"/>
    </xf>
    <xf numFmtId="0" fontId="4" fillId="0" borderId="45" xfId="0" applyFont="1" applyFill="1" applyBorder="1" applyAlignment="1">
      <alignment horizontal="centerContinuous" vertical="center"/>
    </xf>
    <xf numFmtId="3" fontId="4" fillId="0" borderId="46" xfId="0" applyNumberFormat="1" applyFont="1" applyFill="1" applyBorder="1" applyAlignment="1">
      <alignment horizontal="centerContinuous" vertical="center"/>
    </xf>
    <xf numFmtId="0" fontId="44" fillId="0" borderId="0" xfId="58" applyFont="1" applyFill="1" applyBorder="1" applyAlignment="1">
      <alignment horizontal="left" vertical="center"/>
      <protection/>
    </xf>
    <xf numFmtId="186" fontId="48" fillId="0" borderId="0" xfId="0" applyNumberFormat="1" applyFont="1" applyBorder="1" applyAlignment="1">
      <alignment horizontal="right" vertical="center"/>
    </xf>
    <xf numFmtId="187" fontId="48" fillId="0" borderId="0" xfId="0" applyNumberFormat="1" applyFont="1" applyBorder="1" applyAlignment="1" applyProtection="1">
      <alignment horizontal="right" vertical="center"/>
      <protection/>
    </xf>
    <xf numFmtId="184" fontId="48" fillId="0" borderId="0" xfId="0" applyNumberFormat="1" applyFont="1" applyFill="1" applyBorder="1" applyAlignment="1">
      <alignment horizontal="right" vertical="center"/>
    </xf>
    <xf numFmtId="184" fontId="48" fillId="0" borderId="0" xfId="0" applyNumberFormat="1" applyFont="1" applyBorder="1" applyAlignment="1" applyProtection="1">
      <alignment horizontal="right" vertical="center"/>
      <protection locked="0"/>
    </xf>
    <xf numFmtId="185" fontId="48" fillId="0" borderId="0" xfId="0" applyNumberFormat="1" applyFont="1" applyBorder="1" applyAlignment="1">
      <alignment horizontal="right" vertical="center"/>
    </xf>
    <xf numFmtId="185" fontId="48" fillId="0" borderId="0" xfId="0" applyNumberFormat="1" applyFont="1" applyFill="1" applyBorder="1" applyAlignment="1" applyProtection="1">
      <alignment horizontal="right" vertical="center"/>
      <protection locked="0"/>
    </xf>
    <xf numFmtId="0" fontId="4" fillId="0" borderId="47" xfId="58" applyFont="1" applyFill="1" applyBorder="1" applyAlignment="1">
      <alignment horizontal="left" vertical="center" wrapText="1"/>
      <protection/>
    </xf>
    <xf numFmtId="184" fontId="48" fillId="0" borderId="0" xfId="0" applyNumberFormat="1" applyFont="1" applyBorder="1" applyAlignment="1">
      <alignment horizontal="right" vertical="center"/>
    </xf>
    <xf numFmtId="190" fontId="48" fillId="0" borderId="0" xfId="0" applyNumberFormat="1" applyFont="1" applyFill="1" applyBorder="1" applyAlignment="1">
      <alignment horizontal="right" vertical="center"/>
    </xf>
    <xf numFmtId="184" fontId="48" fillId="0" borderId="0" xfId="0" applyNumberFormat="1" applyFont="1" applyFill="1" applyBorder="1" applyAlignment="1" applyProtection="1">
      <alignment horizontal="right" vertical="center"/>
      <protection locked="0"/>
    </xf>
    <xf numFmtId="187" fontId="48" fillId="0" borderId="0" xfId="0" applyNumberFormat="1" applyFont="1" applyFill="1" applyBorder="1" applyAlignment="1" applyProtection="1">
      <alignment horizontal="right" vertical="center"/>
      <protection/>
    </xf>
    <xf numFmtId="186" fontId="48" fillId="0" borderId="0" xfId="0" applyNumberFormat="1" applyFont="1" applyFill="1" applyBorder="1" applyAlignment="1">
      <alignment horizontal="right" vertical="center"/>
    </xf>
    <xf numFmtId="192" fontId="48" fillId="0" borderId="0" xfId="0" applyNumberFormat="1" applyFont="1" applyFill="1" applyBorder="1" applyAlignment="1">
      <alignment horizontal="right" vertical="center"/>
    </xf>
    <xf numFmtId="192" fontId="48" fillId="0" borderId="0" xfId="0" applyNumberFormat="1" applyFont="1" applyBorder="1" applyAlignment="1" applyProtection="1">
      <alignment horizontal="right" vertical="center"/>
      <protection/>
    </xf>
    <xf numFmtId="189" fontId="48" fillId="0" borderId="0" xfId="0" applyNumberFormat="1" applyFont="1" applyBorder="1" applyAlignment="1">
      <alignment horizontal="right" vertical="center"/>
    </xf>
    <xf numFmtId="0" fontId="44" fillId="0" borderId="47" xfId="58" applyFont="1" applyFill="1" applyBorder="1" applyAlignment="1">
      <alignment horizontal="left" vertical="center" wrapText="1"/>
      <protection/>
    </xf>
    <xf numFmtId="0" fontId="4" fillId="0" borderId="47" xfId="58" applyFont="1" applyFill="1" applyBorder="1" applyAlignment="1">
      <alignment horizontal="left" vertical="center"/>
      <protection/>
    </xf>
    <xf numFmtId="186" fontId="4" fillId="0" borderId="0" xfId="58" applyNumberFormat="1" applyFont="1" applyFill="1">
      <alignment/>
      <protection/>
    </xf>
    <xf numFmtId="187" fontId="48" fillId="0" borderId="0" xfId="0" applyNumberFormat="1" applyFont="1" applyBorder="1" applyAlignment="1" applyProtection="1">
      <alignment horizontal="right"/>
      <protection/>
    </xf>
    <xf numFmtId="0" fontId="4" fillId="0" borderId="13" xfId="0" applyFont="1" applyBorder="1" applyAlignment="1">
      <alignment/>
    </xf>
    <xf numFmtId="179" fontId="4" fillId="0" borderId="14" xfId="0" applyNumberFormat="1" applyFont="1" applyBorder="1" applyAlignment="1">
      <alignment horizontal="centerContinuous"/>
    </xf>
    <xf numFmtId="0" fontId="4" fillId="0" borderId="14" xfId="0" applyFont="1" applyBorder="1" applyAlignment="1">
      <alignment horizontal="centerContinuous"/>
    </xf>
    <xf numFmtId="180" fontId="4" fillId="0" borderId="15" xfId="0" applyNumberFormat="1" applyFont="1" applyBorder="1" applyAlignment="1">
      <alignment horizontal="centerContinuous"/>
    </xf>
    <xf numFmtId="180" fontId="4" fillId="0" borderId="14" xfId="0" applyNumberFormat="1" applyFont="1" applyBorder="1" applyAlignment="1">
      <alignment horizontal="centerContinuous"/>
    </xf>
    <xf numFmtId="0" fontId="4" fillId="0" borderId="16" xfId="0" applyFont="1" applyBorder="1" applyAlignment="1">
      <alignment horizontal="centerContinuous"/>
    </xf>
    <xf numFmtId="3" fontId="4" fillId="0" borderId="14" xfId="0" applyNumberFormat="1" applyFont="1" applyBorder="1" applyAlignment="1">
      <alignment horizontal="centerContinuous"/>
    </xf>
    <xf numFmtId="0" fontId="4" fillId="0" borderId="17" xfId="0" applyFont="1" applyBorder="1" applyAlignment="1">
      <alignment/>
    </xf>
    <xf numFmtId="1" fontId="4" fillId="0" borderId="17" xfId="0" applyNumberFormat="1" applyFont="1" applyBorder="1" applyAlignment="1">
      <alignment horizontal="center"/>
    </xf>
    <xf numFmtId="1" fontId="4" fillId="0" borderId="0" xfId="0" applyNumberFormat="1" applyFont="1" applyBorder="1" applyAlignment="1">
      <alignment horizontal="center"/>
    </xf>
    <xf numFmtId="0" fontId="4" fillId="0" borderId="18" xfId="0" applyFont="1" applyBorder="1" applyAlignment="1">
      <alignment horizontal="center"/>
    </xf>
    <xf numFmtId="180" fontId="4" fillId="0" borderId="19" xfId="0" applyNumberFormat="1" applyFont="1" applyBorder="1" applyAlignment="1">
      <alignment horizontal="center"/>
    </xf>
    <xf numFmtId="180" fontId="4" fillId="0" borderId="17" xfId="0" applyNumberFormat="1" applyFont="1" applyBorder="1" applyAlignment="1">
      <alignment horizontal="center"/>
    </xf>
    <xf numFmtId="180" fontId="4" fillId="0" borderId="0" xfId="0" applyNumberFormat="1" applyFont="1" applyBorder="1" applyAlignment="1">
      <alignment horizontal="center"/>
    </xf>
    <xf numFmtId="0" fontId="4" fillId="0" borderId="18" xfId="0" applyFont="1" applyBorder="1" applyAlignment="1">
      <alignment horizontal="centerContinuous"/>
    </xf>
    <xf numFmtId="0" fontId="4" fillId="0" borderId="0" xfId="0" applyFont="1" applyBorder="1" applyAlignment="1">
      <alignment horizontal="centerContinuous"/>
    </xf>
    <xf numFmtId="3" fontId="4" fillId="0" borderId="19" xfId="0" applyNumberFormat="1" applyFont="1" applyBorder="1" applyAlignment="1">
      <alignment/>
    </xf>
    <xf numFmtId="0" fontId="4" fillId="0" borderId="0" xfId="0" applyFont="1" applyBorder="1" applyAlignment="1">
      <alignment/>
    </xf>
    <xf numFmtId="1" fontId="4" fillId="0" borderId="32" xfId="0" applyNumberFormat="1" applyFont="1" applyFill="1" applyBorder="1" applyAlignment="1">
      <alignment horizontal="center"/>
    </xf>
    <xf numFmtId="0" fontId="4" fillId="0" borderId="21" xfId="0" applyFont="1" applyBorder="1" applyAlignment="1">
      <alignment/>
    </xf>
    <xf numFmtId="179" fontId="44" fillId="0" borderId="14" xfId="0" applyNumberFormat="1" applyFont="1" applyBorder="1" applyAlignment="1">
      <alignment horizontal="centerContinuous" vertical="center"/>
    </xf>
    <xf numFmtId="179" fontId="4" fillId="0" borderId="14" xfId="0" applyNumberFormat="1" applyFont="1" applyBorder="1" applyAlignment="1">
      <alignment horizontal="centerContinuous" vertical="center"/>
    </xf>
    <xf numFmtId="0" fontId="4" fillId="0" borderId="15" xfId="0" applyFont="1" applyBorder="1" applyAlignment="1">
      <alignment horizontal="center" vertical="center"/>
    </xf>
    <xf numFmtId="180" fontId="4" fillId="0" borderId="15" xfId="0" applyNumberFormat="1" applyFont="1" applyBorder="1" applyAlignment="1">
      <alignment horizontal="right" vertical="center"/>
    </xf>
    <xf numFmtId="180" fontId="44" fillId="0" borderId="14" xfId="0" applyNumberFormat="1" applyFont="1" applyBorder="1" applyAlignment="1">
      <alignment horizontal="right" vertical="center"/>
    </xf>
    <xf numFmtId="180" fontId="4" fillId="0" borderId="14" xfId="0" applyNumberFormat="1" applyFont="1" applyBorder="1" applyAlignment="1">
      <alignment horizontal="right" vertical="center"/>
    </xf>
    <xf numFmtId="0" fontId="4" fillId="0" borderId="15" xfId="0" applyFont="1" applyBorder="1" applyAlignment="1">
      <alignment horizontal="centerContinuous" vertical="center"/>
    </xf>
    <xf numFmtId="0" fontId="4" fillId="0" borderId="14" xfId="0" applyFont="1" applyBorder="1" applyAlignment="1">
      <alignment horizontal="centerContinuous" vertical="center"/>
    </xf>
    <xf numFmtId="3" fontId="44" fillId="0" borderId="15" xfId="0" applyNumberFormat="1" applyFont="1" applyBorder="1" applyAlignment="1">
      <alignment horizontal="centerContinuous" vertical="center"/>
    </xf>
    <xf numFmtId="0" fontId="4" fillId="0" borderId="0" xfId="0" applyFont="1" applyAlignment="1" applyProtection="1">
      <alignment/>
      <protection locked="0"/>
    </xf>
    <xf numFmtId="191" fontId="4" fillId="0" borderId="0" xfId="0" applyNumberFormat="1" applyFont="1" applyAlignment="1">
      <alignment/>
    </xf>
    <xf numFmtId="182" fontId="48" fillId="0" borderId="0" xfId="0" applyNumberFormat="1" applyFont="1" applyAlignment="1" applyProtection="1">
      <alignment horizontal="right"/>
      <protection locked="0"/>
    </xf>
    <xf numFmtId="181" fontId="48" fillId="0" borderId="0" xfId="0" applyNumberFormat="1" applyFont="1" applyFill="1" applyAlignment="1" applyProtection="1">
      <alignment horizontal="right"/>
      <protection locked="0"/>
    </xf>
    <xf numFmtId="191" fontId="4" fillId="0" borderId="0" xfId="0" applyNumberFormat="1" applyFont="1" applyAlignment="1">
      <alignment/>
    </xf>
    <xf numFmtId="189" fontId="4" fillId="0" borderId="0" xfId="0" applyNumberFormat="1" applyFont="1" applyAlignment="1">
      <alignment/>
    </xf>
    <xf numFmtId="188" fontId="48" fillId="0" borderId="0" xfId="0" applyNumberFormat="1" applyFont="1" applyBorder="1" applyAlignment="1" applyProtection="1">
      <alignment horizontal="right"/>
      <protection/>
    </xf>
    <xf numFmtId="183" fontId="48" fillId="0" borderId="0" xfId="0" applyNumberFormat="1" applyFont="1" applyAlignment="1" applyProtection="1">
      <alignment horizontal="right"/>
      <protection locked="0"/>
    </xf>
    <xf numFmtId="182" fontId="48" fillId="0" borderId="0" xfId="0" applyNumberFormat="1" applyFont="1" applyAlignment="1" applyProtection="1">
      <alignment horizontal="right"/>
      <protection/>
    </xf>
    <xf numFmtId="0" fontId="2" fillId="0" borderId="0" xfId="0" applyFont="1" applyAlignment="1">
      <alignment horizontal="left"/>
    </xf>
    <xf numFmtId="179" fontId="4" fillId="0" borderId="0" xfId="0" applyNumberFormat="1" applyFont="1" applyAlignment="1">
      <alignment horizontal="centerContinuous"/>
    </xf>
    <xf numFmtId="0" fontId="4" fillId="0" borderId="0" xfId="0" applyFont="1" applyAlignment="1">
      <alignment horizontal="centerContinuous"/>
    </xf>
    <xf numFmtId="180" fontId="4" fillId="0" borderId="0" xfId="0" applyNumberFormat="1" applyFont="1" applyAlignment="1">
      <alignment horizontal="centerContinuous"/>
    </xf>
    <xf numFmtId="179" fontId="4" fillId="0" borderId="0" xfId="0" applyNumberFormat="1" applyFont="1" applyAlignment="1">
      <alignment/>
    </xf>
    <xf numFmtId="180" fontId="4" fillId="0" borderId="0" xfId="0" applyNumberFormat="1" applyFont="1" applyAlignment="1">
      <alignment horizontal="right"/>
    </xf>
    <xf numFmtId="0" fontId="50" fillId="0" borderId="0" xfId="48" applyFont="1" applyAlignment="1" applyProtection="1">
      <alignment/>
      <protection/>
    </xf>
    <xf numFmtId="173" fontId="44" fillId="0" borderId="0" xfId="0" applyNumberFormat="1" applyFont="1" applyFill="1" applyAlignment="1">
      <alignment horizontal="right"/>
    </xf>
    <xf numFmtId="173" fontId="4" fillId="0" borderId="0" xfId="0" applyNumberFormat="1" applyFont="1" applyAlignment="1">
      <alignment horizontal="right"/>
    </xf>
    <xf numFmtId="207" fontId="4" fillId="0" borderId="0" xfId="0" applyNumberFormat="1" applyFont="1" applyAlignment="1">
      <alignment horizontal="right"/>
    </xf>
    <xf numFmtId="207" fontId="47" fillId="0" borderId="0" xfId="0" applyNumberFormat="1" applyFont="1" applyAlignment="1">
      <alignment horizontal="right"/>
    </xf>
    <xf numFmtId="207" fontId="4" fillId="0" borderId="0" xfId="0" applyNumberFormat="1" applyFont="1" applyAlignment="1">
      <alignment/>
    </xf>
    <xf numFmtId="207" fontId="4" fillId="0" borderId="0" xfId="53" applyNumberFormat="1" applyFont="1" applyFill="1" applyBorder="1" applyAlignment="1">
      <alignment/>
      <protection/>
    </xf>
    <xf numFmtId="0" fontId="2" fillId="0" borderId="0" xfId="0" applyFont="1" applyAlignment="1">
      <alignment/>
    </xf>
    <xf numFmtId="205" fontId="4" fillId="0" borderId="0" xfId="53" applyNumberFormat="1" applyFont="1" applyFill="1" applyBorder="1" applyAlignment="1">
      <alignment horizontal="right"/>
      <protection/>
    </xf>
    <xf numFmtId="0" fontId="9" fillId="0" borderId="0" xfId="0" applyFont="1" applyFill="1" applyAlignment="1">
      <alignment vertical="center" wrapText="1"/>
    </xf>
    <xf numFmtId="0" fontId="4" fillId="6" borderId="48"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4" fillId="21" borderId="39" xfId="0" applyFont="1" applyFill="1" applyBorder="1" applyAlignment="1">
      <alignment horizontal="center"/>
    </xf>
    <xf numFmtId="0" fontId="44" fillId="21" borderId="42" xfId="0" applyFont="1" applyFill="1" applyBorder="1" applyAlignment="1">
      <alignment horizontal="center"/>
    </xf>
    <xf numFmtId="0" fontId="44" fillId="21" borderId="41" xfId="0" applyFont="1" applyFill="1" applyBorder="1" applyAlignment="1">
      <alignment horizontal="center"/>
    </xf>
    <xf numFmtId="0" fontId="44" fillId="4" borderId="39" xfId="0" applyFont="1" applyFill="1" applyBorder="1" applyAlignment="1">
      <alignment horizontal="center" wrapText="1"/>
    </xf>
    <xf numFmtId="0" fontId="44" fillId="4" borderId="42" xfId="0" applyFont="1" applyFill="1" applyBorder="1" applyAlignment="1">
      <alignment horizontal="center" wrapText="1"/>
    </xf>
    <xf numFmtId="0" fontId="44" fillId="4" borderId="41" xfId="0" applyFont="1" applyFill="1" applyBorder="1" applyAlignment="1">
      <alignment horizontal="center" wrapText="1"/>
    </xf>
    <xf numFmtId="0" fontId="14" fillId="0" borderId="0" xfId="58" applyFont="1" applyFill="1" applyBorder="1" applyAlignment="1">
      <alignment horizontal="center" vertical="center" textRotation="90" wrapText="1"/>
      <protection/>
    </xf>
    <xf numFmtId="0" fontId="14" fillId="0" borderId="11" xfId="58" applyFont="1" applyFill="1" applyBorder="1" applyAlignment="1">
      <alignment horizontal="center" vertical="center" textRotation="90" wrapText="1"/>
      <protection/>
    </xf>
    <xf numFmtId="0" fontId="14" fillId="0" borderId="50" xfId="58" applyFont="1" applyFill="1" applyBorder="1" applyAlignment="1">
      <alignment horizontal="center" vertical="center" textRotation="90"/>
      <protection/>
    </xf>
    <xf numFmtId="0" fontId="14" fillId="0" borderId="0" xfId="58" applyFont="1" applyFill="1" applyBorder="1" applyAlignment="1">
      <alignment horizontal="center" vertical="center" textRotation="90"/>
      <protection/>
    </xf>
    <xf numFmtId="0" fontId="14" fillId="0" borderId="51" xfId="58" applyFont="1" applyFill="1" applyBorder="1" applyAlignment="1">
      <alignment horizontal="center" vertical="center" textRotation="90"/>
      <protection/>
    </xf>
    <xf numFmtId="0" fontId="14" fillId="0" borderId="50" xfId="58" applyFont="1" applyFill="1" applyBorder="1" applyAlignment="1">
      <alignment horizontal="center" vertical="center" textRotation="90" wrapText="1"/>
      <protection/>
    </xf>
    <xf numFmtId="0" fontId="14" fillId="0" borderId="10" xfId="58" applyFont="1" applyFill="1" applyBorder="1" applyAlignment="1">
      <alignment horizontal="center" vertical="center" textRotation="90" wrapText="1"/>
      <protection/>
    </xf>
    <xf numFmtId="0" fontId="14" fillId="0" borderId="51" xfId="58" applyFont="1" applyFill="1" applyBorder="1" applyAlignment="1">
      <alignment horizontal="center" vertical="center" textRotation="90" wrapText="1"/>
      <protection/>
    </xf>
    <xf numFmtId="0" fontId="14" fillId="0" borderId="12" xfId="58" applyFont="1" applyFill="1" applyBorder="1" applyAlignment="1">
      <alignment horizontal="center" vertical="center" textRotation="90" wrapText="1"/>
      <protection/>
    </xf>
    <xf numFmtId="0" fontId="4" fillId="0" borderId="0" xfId="58" applyFont="1" applyFill="1" applyAlignment="1">
      <alignment horizontal="left"/>
      <protection/>
    </xf>
    <xf numFmtId="0" fontId="4" fillId="0" borderId="47" xfId="58" applyFont="1" applyFill="1" applyBorder="1" applyAlignment="1">
      <alignment horizontal="left" vertical="center"/>
      <protection/>
    </xf>
    <xf numFmtId="0" fontId="4" fillId="0" borderId="0" xfId="58" applyFont="1" applyFill="1" applyBorder="1" applyAlignment="1">
      <alignment horizontal="left" vertical="center"/>
      <protection/>
    </xf>
  </cellXfs>
  <cellStyles count="55">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APFEL2010" xfId="53"/>
    <cellStyle name="Standard_BO_2007_o_F" xfId="54"/>
    <cellStyle name="Standard_Bo_er_11" xfId="55"/>
    <cellStyle name="Standard_ERNTE07" xfId="56"/>
    <cellStyle name="Standard_Gem_07" xfId="57"/>
    <cellStyle name="Standard_Gemuese_Fragebogen_06_pdf"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be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g324\Ernte\Keckl\Excel\Gemuese\Ergebnisse\Jahr\2011\Anbau\Eckzahlentabelle_Gem&#252;se_2011_endg&#252;lti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BE11"/>
      <sheetName val="Hektarerträge nach Kreisen 2011"/>
      <sheetName val="Hektarerträge Ori. und Veröff."/>
      <sheetName val="Hektarerträge 2011 und 2005_10"/>
      <sheetName val="Zucker"/>
      <sheetName val="Meldung"/>
      <sheetName val="Meldung_sic"/>
      <sheetName val="Hamburg"/>
      <sheetName val="Regionen"/>
      <sheetName val="Heft_Regionen"/>
      <sheetName val="Kreise_Original"/>
    </sheetNames>
    <sheetDataSet>
      <sheetData sheetId="3">
        <row r="67">
          <cell r="BO67">
            <v>8.931231571115896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74">
          <cell r="D74">
            <v>18712.104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ls.niedersachsen.de/Tabellen/Landwirtschaft/ernte03/ernte03.htm" TargetMode="External" /><Relationship Id="rId2" Type="http://schemas.openxmlformats.org/officeDocument/2006/relationships/hyperlink" Target="mailto:georg.keckl@lskn.niedersachsen.de%20%20%20E-Mail_" TargetMode="External" /><Relationship Id="rId3" Type="http://schemas.openxmlformats.org/officeDocument/2006/relationships/hyperlink" Target="http://www.lskn.niedersachsen.d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workbookViewId="0" topLeftCell="A1">
      <selection activeCell="A13" sqref="A13"/>
    </sheetView>
  </sheetViews>
  <sheetFormatPr defaultColWidth="11.421875" defaultRowHeight="12.75"/>
  <cols>
    <col min="1" max="1" width="77.28125" style="0" customWidth="1"/>
  </cols>
  <sheetData>
    <row r="1" ht="26.25">
      <c r="A1" s="111" t="s">
        <v>161</v>
      </c>
    </row>
    <row r="2" ht="26.25">
      <c r="A2" s="111" t="s">
        <v>13</v>
      </c>
    </row>
    <row r="4" ht="26.25">
      <c r="A4" s="111" t="s">
        <v>286</v>
      </c>
    </row>
    <row r="5" ht="96.75" customHeight="1">
      <c r="A5" s="112" t="s">
        <v>287</v>
      </c>
    </row>
    <row r="7" ht="28.5" customHeight="1">
      <c r="A7" s="150" t="s">
        <v>288</v>
      </c>
    </row>
    <row r="8" ht="12.75">
      <c r="A8" s="107"/>
    </row>
    <row r="10" ht="12.75">
      <c r="A10" t="s">
        <v>162</v>
      </c>
    </row>
    <row r="11" ht="21.75" customHeight="1">
      <c r="A11" s="21" t="s">
        <v>151</v>
      </c>
    </row>
    <row r="12" ht="12.75">
      <c r="A12" s="15" t="s">
        <v>152</v>
      </c>
    </row>
    <row r="13" ht="12.75">
      <c r="A13" s="15" t="s">
        <v>168</v>
      </c>
    </row>
    <row r="14" ht="12.75">
      <c r="A14" s="21" t="s">
        <v>153</v>
      </c>
    </row>
    <row r="15" ht="12.75">
      <c r="A15" s="21" t="s">
        <v>154</v>
      </c>
    </row>
    <row r="16" ht="12.75">
      <c r="A16" s="21" t="s">
        <v>155</v>
      </c>
    </row>
    <row r="17" ht="12.75">
      <c r="A17" s="21" t="s">
        <v>156</v>
      </c>
    </row>
    <row r="18" ht="12.75">
      <c r="A18" s="21" t="s">
        <v>157</v>
      </c>
    </row>
    <row r="19" ht="12.75">
      <c r="A19" s="21" t="s">
        <v>165</v>
      </c>
    </row>
    <row r="20" ht="12.75">
      <c r="A20" s="107" t="s">
        <v>164</v>
      </c>
    </row>
    <row r="21" ht="12.75">
      <c r="A21" s="113" t="s">
        <v>166</v>
      </c>
    </row>
    <row r="22" ht="12.75">
      <c r="A22" s="114" t="s">
        <v>167</v>
      </c>
    </row>
    <row r="23" ht="12.75">
      <c r="A23" s="21" t="s">
        <v>158</v>
      </c>
    </row>
    <row r="24" ht="12.75">
      <c r="A24" s="107" t="s">
        <v>159</v>
      </c>
    </row>
    <row r="25" ht="12.75">
      <c r="A25" s="21" t="s">
        <v>160</v>
      </c>
    </row>
    <row r="28" ht="12.75">
      <c r="A28" s="108"/>
    </row>
    <row r="29" ht="12.75">
      <c r="A29" s="109"/>
    </row>
    <row r="30" ht="67.5">
      <c r="A30" s="110" t="s">
        <v>163</v>
      </c>
    </row>
  </sheetData>
  <hyperlinks>
    <hyperlink ref="A24" r:id="rId1" tooltip="http://www.nls.niedersachsen.de/Tabellen/Landwirtschaft/ernte03/ernte03.htm" display="http://www.nls.niedersachsen.de/Tabellen/Landwirtschaft/ernte03/ernte03.htm"/>
    <hyperlink ref="A20" r:id="rId2" display="georg.keckl@lskn.niedersachsen.de   E-Mail_"/>
    <hyperlink ref="A22" r:id="rId3" display="http://www.lskn.niedersachsen.de"/>
  </hyperlinks>
  <printOptions/>
  <pageMargins left="0.75" right="0.75" top="1" bottom="1" header="0.4921259845" footer="0.492125984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Tabelle1">
    <pageSetUpPr fitToPage="1"/>
  </sheetPr>
  <dimension ref="A1:P87"/>
  <sheetViews>
    <sheetView workbookViewId="0" topLeftCell="A1">
      <selection activeCell="S19" sqref="S19"/>
    </sheetView>
  </sheetViews>
  <sheetFormatPr defaultColWidth="11.421875" defaultRowHeight="12.75"/>
  <cols>
    <col min="1" max="1" width="31.8515625" style="1" customWidth="1"/>
    <col min="2" max="3" width="7.140625" style="1" customWidth="1"/>
    <col min="4" max="4" width="3.57421875" style="1" customWidth="1"/>
    <col min="5" max="5" width="4.7109375" style="1" customWidth="1"/>
    <col min="6" max="6" width="7.140625" style="1" customWidth="1"/>
    <col min="7" max="7" width="7.421875" style="1" customWidth="1"/>
    <col min="8" max="8" width="3.421875" style="1" customWidth="1"/>
    <col min="9" max="9" width="5.00390625" style="1" customWidth="1"/>
    <col min="10" max="10" width="6.8515625" style="1" bestFit="1" customWidth="1"/>
    <col min="11" max="11" width="6.7109375" style="1" customWidth="1"/>
    <col min="12" max="12" width="3.140625" style="1" customWidth="1"/>
    <col min="13" max="13" width="5.28125" style="1" customWidth="1"/>
    <col min="14" max="14" width="8.28125" style="1" customWidth="1"/>
    <col min="15" max="16384" width="11.421875" style="1" customWidth="1"/>
  </cols>
  <sheetData>
    <row r="1" spans="1:13" ht="18.75" customHeight="1">
      <c r="A1" s="196"/>
      <c r="B1" s="152"/>
      <c r="C1" s="152"/>
      <c r="D1" s="152"/>
      <c r="E1" s="152"/>
      <c r="F1" s="152"/>
      <c r="G1" s="152"/>
      <c r="H1" s="152"/>
      <c r="I1" s="152"/>
      <c r="J1" s="152"/>
      <c r="K1" s="152"/>
      <c r="L1" s="152"/>
      <c r="M1" s="152"/>
    </row>
    <row r="2" spans="1:13" ht="13.5" customHeight="1">
      <c r="A2" s="151" t="s">
        <v>289</v>
      </c>
      <c r="B2" s="152"/>
      <c r="C2" s="152"/>
      <c r="D2" s="152"/>
      <c r="E2" s="152"/>
      <c r="F2" s="152"/>
      <c r="G2" s="152"/>
      <c r="H2" s="152"/>
      <c r="I2" s="152"/>
      <c r="J2" s="152"/>
      <c r="K2" s="152"/>
      <c r="L2" s="152"/>
      <c r="M2" s="152"/>
    </row>
    <row r="3" spans="1:13" ht="5.25" customHeight="1">
      <c r="A3" s="152"/>
      <c r="B3" s="152"/>
      <c r="C3" s="152"/>
      <c r="D3" s="152"/>
      <c r="E3" s="152"/>
      <c r="F3" s="152"/>
      <c r="G3" s="152"/>
      <c r="H3" s="152"/>
      <c r="I3" s="152"/>
      <c r="J3" s="152"/>
      <c r="K3" s="152"/>
      <c r="L3" s="152"/>
      <c r="M3" s="152"/>
    </row>
    <row r="4" spans="1:13" ht="11.25">
      <c r="A4" s="153"/>
      <c r="B4" s="154" t="s">
        <v>13</v>
      </c>
      <c r="C4" s="155"/>
      <c r="D4" s="155"/>
      <c r="E4" s="155"/>
      <c r="F4" s="154" t="s">
        <v>30</v>
      </c>
      <c r="G4" s="155"/>
      <c r="H4" s="155"/>
      <c r="I4" s="155"/>
      <c r="J4" s="197" t="s">
        <v>290</v>
      </c>
      <c r="K4" s="155"/>
      <c r="L4" s="155"/>
      <c r="M4" s="155"/>
    </row>
    <row r="5" spans="1:13" ht="7.5" customHeight="1" hidden="1">
      <c r="A5" s="156"/>
      <c r="B5" s="157"/>
      <c r="C5" s="158"/>
      <c r="D5" s="156"/>
      <c r="E5" s="156"/>
      <c r="F5" s="159"/>
      <c r="G5" s="157"/>
      <c r="H5" s="156"/>
      <c r="I5" s="156"/>
      <c r="J5" s="159"/>
      <c r="K5" s="157"/>
      <c r="L5" s="156"/>
      <c r="M5" s="156"/>
    </row>
    <row r="6" spans="1:13" ht="3.75" customHeight="1">
      <c r="A6" s="156"/>
      <c r="B6" s="157"/>
      <c r="C6" s="158"/>
      <c r="D6" s="160"/>
      <c r="E6" s="160"/>
      <c r="F6" s="157"/>
      <c r="G6" s="158"/>
      <c r="H6" s="160"/>
      <c r="I6" s="160"/>
      <c r="J6" s="157"/>
      <c r="K6" s="158"/>
      <c r="L6" s="160"/>
      <c r="M6" s="160"/>
    </row>
    <row r="7" spans="1:13" ht="9.75" customHeight="1">
      <c r="A7" s="161" t="s">
        <v>31</v>
      </c>
      <c r="B7" s="162">
        <v>2011</v>
      </c>
      <c r="C7" s="163">
        <v>2010</v>
      </c>
      <c r="D7" s="160" t="s">
        <v>32</v>
      </c>
      <c r="E7" s="160"/>
      <c r="F7" s="162">
        <v>2011</v>
      </c>
      <c r="G7" s="163">
        <v>2010</v>
      </c>
      <c r="H7" s="160" t="s">
        <v>32</v>
      </c>
      <c r="I7" s="160"/>
      <c r="J7" s="162">
        <v>2011</v>
      </c>
      <c r="K7" s="163">
        <v>2010</v>
      </c>
      <c r="L7" s="198" t="s">
        <v>32</v>
      </c>
      <c r="M7" s="160"/>
    </row>
    <row r="8" spans="1:13" ht="9" customHeight="1">
      <c r="A8" s="161" t="s">
        <v>33</v>
      </c>
      <c r="B8" s="162"/>
      <c r="C8" s="158"/>
      <c r="D8" s="160" t="s">
        <v>291</v>
      </c>
      <c r="E8" s="160"/>
      <c r="F8" s="162"/>
      <c r="G8" s="158"/>
      <c r="H8" s="160" t="s">
        <v>291</v>
      </c>
      <c r="I8" s="160"/>
      <c r="J8" s="162"/>
      <c r="K8" s="158"/>
      <c r="L8" s="198" t="s">
        <v>291</v>
      </c>
      <c r="M8" s="160"/>
    </row>
    <row r="9" spans="1:13" ht="1.5" customHeight="1">
      <c r="A9" s="156"/>
      <c r="B9" s="157"/>
      <c r="C9" s="158"/>
      <c r="D9" s="160"/>
      <c r="E9" s="160"/>
      <c r="F9" s="159"/>
      <c r="G9" s="157"/>
      <c r="H9" s="160"/>
      <c r="I9" s="160"/>
      <c r="J9" s="159"/>
      <c r="K9" s="157"/>
      <c r="L9" s="160"/>
      <c r="M9" s="160"/>
    </row>
    <row r="10" spans="1:13" ht="3" customHeight="1">
      <c r="A10" s="156"/>
      <c r="B10" s="164"/>
      <c r="C10" s="165"/>
      <c r="D10" s="166"/>
      <c r="E10" s="166"/>
      <c r="F10" s="167"/>
      <c r="G10" s="164"/>
      <c r="H10" s="166"/>
      <c r="I10" s="166"/>
      <c r="J10" s="167"/>
      <c r="K10" s="164"/>
      <c r="L10" s="166"/>
      <c r="M10" s="168"/>
    </row>
    <row r="11" spans="1:13" ht="9" customHeight="1">
      <c r="A11" s="169"/>
      <c r="B11" s="170" t="s">
        <v>2</v>
      </c>
      <c r="C11" s="171"/>
      <c r="D11" s="166" t="s">
        <v>1</v>
      </c>
      <c r="E11" s="166"/>
      <c r="F11" s="170" t="s">
        <v>2</v>
      </c>
      <c r="G11" s="166"/>
      <c r="H11" s="154" t="s">
        <v>1</v>
      </c>
      <c r="I11" s="166"/>
      <c r="J11" s="170" t="s">
        <v>2</v>
      </c>
      <c r="K11" s="171"/>
      <c r="L11" s="166" t="s">
        <v>1</v>
      </c>
      <c r="M11" s="155"/>
    </row>
    <row r="12" spans="1:13" ht="1.5" customHeight="1">
      <c r="A12" s="172"/>
      <c r="B12" s="172"/>
      <c r="C12" s="172"/>
      <c r="D12" s="172"/>
      <c r="E12" s="172"/>
      <c r="F12" s="172"/>
      <c r="G12" s="172"/>
      <c r="H12" s="172"/>
      <c r="I12" s="172"/>
      <c r="J12" s="152"/>
      <c r="K12" s="152"/>
      <c r="L12" s="152"/>
      <c r="M12" s="152"/>
    </row>
    <row r="13" spans="1:13" ht="9.75" customHeight="1">
      <c r="A13" s="173" t="s">
        <v>34</v>
      </c>
      <c r="B13" s="156"/>
      <c r="C13" s="156"/>
      <c r="D13" s="156"/>
      <c r="E13" s="156"/>
      <c r="F13" s="156"/>
      <c r="G13" s="156"/>
      <c r="H13" s="156"/>
      <c r="I13" s="156"/>
      <c r="J13" s="174"/>
      <c r="K13" s="174"/>
      <c r="L13" s="174"/>
      <c r="M13" s="174"/>
    </row>
    <row r="14" spans="1:14" ht="8.25" customHeight="1">
      <c r="A14" s="156" t="s">
        <v>35</v>
      </c>
      <c r="B14" s="175">
        <v>393921.68</v>
      </c>
      <c r="C14" s="175">
        <v>430181.45</v>
      </c>
      <c r="D14" s="176">
        <v>-8.428947831200077</v>
      </c>
      <c r="E14" s="177">
        <v>-8.428947831200077</v>
      </c>
      <c r="F14" s="175">
        <v>320858.26</v>
      </c>
      <c r="G14" s="175">
        <v>345038.74</v>
      </c>
      <c r="H14" s="176">
        <v>-7.008047849931273</v>
      </c>
      <c r="I14" s="177">
        <v>-7.008047849931273</v>
      </c>
      <c r="J14" s="175">
        <v>73063.42</v>
      </c>
      <c r="K14" s="175">
        <v>85142.71</v>
      </c>
      <c r="L14" s="176">
        <v>-14.187110088462077</v>
      </c>
      <c r="M14" s="177">
        <v>-14.187110088462077</v>
      </c>
      <c r="N14" s="6"/>
    </row>
    <row r="15" spans="1:14" ht="10.5" customHeight="1">
      <c r="A15" s="156" t="s">
        <v>36</v>
      </c>
      <c r="B15" s="175">
        <v>7615.58</v>
      </c>
      <c r="C15" s="175">
        <v>4260.06</v>
      </c>
      <c r="D15" s="176">
        <v>78.76696572348746</v>
      </c>
      <c r="E15" s="177">
        <v>78.76696572348746</v>
      </c>
      <c r="F15" s="175">
        <v>6035.6</v>
      </c>
      <c r="G15" s="175">
        <v>3391.46</v>
      </c>
      <c r="H15" s="176">
        <v>77.9646523915954</v>
      </c>
      <c r="I15" s="177">
        <v>77.9646523915954</v>
      </c>
      <c r="J15" s="175">
        <v>1579.98</v>
      </c>
      <c r="K15" s="175">
        <v>868.6</v>
      </c>
      <c r="L15" s="176">
        <v>81.89960856550772</v>
      </c>
      <c r="M15" s="177">
        <v>81.89960856550772</v>
      </c>
      <c r="N15" s="6"/>
    </row>
    <row r="16" spans="1:14" ht="10.5" customHeight="1">
      <c r="A16" s="156" t="s">
        <v>37</v>
      </c>
      <c r="B16" s="175">
        <v>401537.26</v>
      </c>
      <c r="C16" s="175">
        <v>434441.51</v>
      </c>
      <c r="D16" s="176">
        <v>-7.573919444299875</v>
      </c>
      <c r="E16" s="177">
        <v>-7.573919444299875</v>
      </c>
      <c r="F16" s="175">
        <v>326893.86</v>
      </c>
      <c r="G16" s="175">
        <v>348430.2</v>
      </c>
      <c r="H16" s="176">
        <v>-6.180962499806284</v>
      </c>
      <c r="I16" s="177">
        <v>-6.180962499806284</v>
      </c>
      <c r="J16" s="175">
        <v>74643.4</v>
      </c>
      <c r="K16" s="175">
        <v>86011.31</v>
      </c>
      <c r="L16" s="176">
        <v>-13.216761842134488</v>
      </c>
      <c r="M16" s="177">
        <v>-13.216761842134488</v>
      </c>
      <c r="N16" s="6"/>
    </row>
    <row r="17" spans="1:14" ht="10.5" customHeight="1">
      <c r="A17" s="156" t="s">
        <v>292</v>
      </c>
      <c r="B17" s="175">
        <v>113436.06</v>
      </c>
      <c r="C17" s="175">
        <v>120579.11</v>
      </c>
      <c r="D17" s="176">
        <v>-5.923953162367852</v>
      </c>
      <c r="E17" s="177">
        <v>-5.923953162367852</v>
      </c>
      <c r="F17" s="175">
        <v>88106.64</v>
      </c>
      <c r="G17" s="175">
        <v>93061</v>
      </c>
      <c r="H17" s="176">
        <v>-5.323776877531941</v>
      </c>
      <c r="I17" s="177">
        <v>-5.323776877531941</v>
      </c>
      <c r="J17" s="175">
        <v>25329.42</v>
      </c>
      <c r="K17" s="175">
        <v>27518.11</v>
      </c>
      <c r="L17" s="176">
        <v>-7.953634897164093</v>
      </c>
      <c r="M17" s="177">
        <v>-7.953634897164093</v>
      </c>
      <c r="N17" s="6"/>
    </row>
    <row r="18" spans="1:14" ht="10.5" customHeight="1">
      <c r="A18" s="156" t="s">
        <v>38</v>
      </c>
      <c r="B18" s="175">
        <v>514973.32</v>
      </c>
      <c r="C18" s="175">
        <v>555020.62</v>
      </c>
      <c r="D18" s="176">
        <v>-7.215461652577886</v>
      </c>
      <c r="E18" s="177">
        <v>-7.215461652577886</v>
      </c>
      <c r="F18" s="175">
        <v>415000.5</v>
      </c>
      <c r="G18" s="175">
        <v>441491.2</v>
      </c>
      <c r="H18" s="176">
        <v>-6.000278148239431</v>
      </c>
      <c r="I18" s="177">
        <v>-6.000278148239431</v>
      </c>
      <c r="J18" s="175">
        <v>99972.82</v>
      </c>
      <c r="K18" s="175">
        <v>113529.42</v>
      </c>
      <c r="L18" s="176">
        <v>-11.941045765934504</v>
      </c>
      <c r="M18" s="177">
        <v>-11.941045765934504</v>
      </c>
      <c r="N18" s="6"/>
    </row>
    <row r="19" spans="1:14" ht="10.5" customHeight="1">
      <c r="A19" s="156" t="s">
        <v>16</v>
      </c>
      <c r="B19" s="175">
        <v>138598.64</v>
      </c>
      <c r="C19" s="175">
        <v>164486.4</v>
      </c>
      <c r="D19" s="176">
        <v>-15.738541301894855</v>
      </c>
      <c r="E19" s="177">
        <v>-15.738541301894855</v>
      </c>
      <c r="F19" s="175">
        <v>92698.1</v>
      </c>
      <c r="G19" s="175">
        <v>110126.19</v>
      </c>
      <c r="H19" s="176">
        <v>-15.82556338324244</v>
      </c>
      <c r="I19" s="177">
        <v>-15.82556338324244</v>
      </c>
      <c r="J19" s="175">
        <v>45900.54</v>
      </c>
      <c r="K19" s="175">
        <v>54360.21</v>
      </c>
      <c r="L19" s="176">
        <v>-15.562246724212443</v>
      </c>
      <c r="M19" s="177">
        <v>-15.562246724212443</v>
      </c>
      <c r="N19" s="6"/>
    </row>
    <row r="20" spans="1:14" ht="10.5" customHeight="1">
      <c r="A20" s="156" t="s">
        <v>17</v>
      </c>
      <c r="B20" s="175">
        <v>43483.64</v>
      </c>
      <c r="C20" s="175">
        <v>32519.13</v>
      </c>
      <c r="D20" s="176">
        <v>33.7171074379911</v>
      </c>
      <c r="E20" s="177">
        <v>33.7171074379911</v>
      </c>
      <c r="F20" s="175">
        <v>28110.14</v>
      </c>
      <c r="G20" s="175">
        <v>22604.08</v>
      </c>
      <c r="H20" s="176">
        <v>24.358699845337654</v>
      </c>
      <c r="I20" s="177">
        <v>24.358699845337654</v>
      </c>
      <c r="J20" s="175">
        <v>15373.5</v>
      </c>
      <c r="K20" s="175">
        <v>9915.05</v>
      </c>
      <c r="L20" s="176">
        <v>55.0521681685922</v>
      </c>
      <c r="M20" s="177">
        <v>55.0521681685922</v>
      </c>
      <c r="N20" s="6"/>
    </row>
    <row r="21" spans="1:14" ht="10.5" customHeight="1">
      <c r="A21" s="156" t="s">
        <v>39</v>
      </c>
      <c r="B21" s="175">
        <v>182082.28</v>
      </c>
      <c r="C21" s="175">
        <v>197005.53</v>
      </c>
      <c r="D21" s="176">
        <v>-7.575041167626111</v>
      </c>
      <c r="E21" s="177">
        <v>-7.575041167626111</v>
      </c>
      <c r="F21" s="175">
        <v>120808.24</v>
      </c>
      <c r="G21" s="175">
        <v>132730.27</v>
      </c>
      <c r="H21" s="176">
        <v>-8.982148533262219</v>
      </c>
      <c r="I21" s="177">
        <v>-8.982148533262219</v>
      </c>
      <c r="J21" s="175">
        <v>61274.04</v>
      </c>
      <c r="K21" s="175">
        <v>64275.26</v>
      </c>
      <c r="L21" s="176">
        <v>-4.669323780253862</v>
      </c>
      <c r="M21" s="177">
        <v>-4.669323780253862</v>
      </c>
      <c r="N21" s="6"/>
    </row>
    <row r="22" spans="1:14" ht="10.5" customHeight="1">
      <c r="A22" s="156" t="s">
        <v>15</v>
      </c>
      <c r="B22" s="175">
        <v>66702.84</v>
      </c>
      <c r="C22" s="175">
        <v>78984.57</v>
      </c>
      <c r="D22" s="176">
        <v>-15.549530750119942</v>
      </c>
      <c r="E22" s="177">
        <v>-15.549530750119942</v>
      </c>
      <c r="F22" s="175">
        <v>37996.2</v>
      </c>
      <c r="G22" s="175">
        <v>45572.41</v>
      </c>
      <c r="H22" s="176">
        <v>-16.624554198472282</v>
      </c>
      <c r="I22" s="177">
        <v>-16.624554198472282</v>
      </c>
      <c r="J22" s="175">
        <v>28706.64</v>
      </c>
      <c r="K22" s="175">
        <v>33412.16</v>
      </c>
      <c r="L22" s="176">
        <v>-14.083255916408888</v>
      </c>
      <c r="M22" s="177">
        <v>-14.083255916408888</v>
      </c>
      <c r="N22" s="6"/>
    </row>
    <row r="23" spans="1:14" ht="10.5" customHeight="1">
      <c r="A23" s="156" t="s">
        <v>18</v>
      </c>
      <c r="B23" s="175">
        <v>11578.21</v>
      </c>
      <c r="C23" s="175">
        <v>11451.57</v>
      </c>
      <c r="D23" s="176">
        <v>1.1058745656709021</v>
      </c>
      <c r="E23" s="177">
        <v>1.1058745656709021</v>
      </c>
      <c r="F23" s="175">
        <v>7679.94</v>
      </c>
      <c r="G23" s="175">
        <v>8447.66</v>
      </c>
      <c r="H23" s="176">
        <v>-9.087960452953837</v>
      </c>
      <c r="I23" s="177">
        <v>-9.087960452953837</v>
      </c>
      <c r="J23" s="175">
        <v>3898.27</v>
      </c>
      <c r="K23" s="175">
        <v>3003.91</v>
      </c>
      <c r="L23" s="176">
        <v>29.773195601732425</v>
      </c>
      <c r="M23" s="177">
        <v>29.773195601732425</v>
      </c>
      <c r="N23" s="6"/>
    </row>
    <row r="24" spans="1:14" ht="10.5" customHeight="1">
      <c r="A24" s="156" t="s">
        <v>40</v>
      </c>
      <c r="B24" s="175">
        <v>1445.83</v>
      </c>
      <c r="C24" s="175">
        <v>1440.63</v>
      </c>
      <c r="D24" s="176">
        <v>0.36095319408869386</v>
      </c>
      <c r="E24" s="177">
        <v>0.36095319408869386</v>
      </c>
      <c r="F24" s="175">
        <v>937.39</v>
      </c>
      <c r="G24" s="175">
        <v>892.57</v>
      </c>
      <c r="H24" s="176">
        <v>5.021454899895801</v>
      </c>
      <c r="I24" s="177">
        <v>5.021454899895801</v>
      </c>
      <c r="J24" s="175">
        <v>508.44</v>
      </c>
      <c r="K24" s="175">
        <v>548.06</v>
      </c>
      <c r="L24" s="176">
        <v>-7.229135496113557</v>
      </c>
      <c r="M24" s="177">
        <v>-7.229135496113557</v>
      </c>
      <c r="N24" s="6"/>
    </row>
    <row r="25" spans="1:14" ht="10.5" customHeight="1">
      <c r="A25" s="156" t="s">
        <v>293</v>
      </c>
      <c r="B25" s="175">
        <v>776782.48</v>
      </c>
      <c r="C25" s="175">
        <v>843902.92</v>
      </c>
      <c r="D25" s="176">
        <v>-7.953573617211802</v>
      </c>
      <c r="E25" s="177">
        <v>-7.953573617211802</v>
      </c>
      <c r="F25" s="175">
        <v>582422.27</v>
      </c>
      <c r="G25" s="175">
        <v>629134.11</v>
      </c>
      <c r="H25" s="176">
        <v>-7.424782611135157</v>
      </c>
      <c r="I25" s="177">
        <v>-7.424782611135157</v>
      </c>
      <c r="J25" s="175">
        <v>194360.21</v>
      </c>
      <c r="K25" s="175">
        <v>214768.81</v>
      </c>
      <c r="L25" s="176">
        <v>-9.502590250418592</v>
      </c>
      <c r="M25" s="177">
        <v>-9.502590250418592</v>
      </c>
      <c r="N25" s="6"/>
    </row>
    <row r="26" spans="1:14" ht="10.5" customHeight="1">
      <c r="A26" s="156" t="s">
        <v>41</v>
      </c>
      <c r="B26" s="175">
        <v>92479.5</v>
      </c>
      <c r="C26" s="175">
        <v>98246.44</v>
      </c>
      <c r="D26" s="176">
        <v>-5.869871722578438</v>
      </c>
      <c r="E26" s="177">
        <v>-5.869871722578438</v>
      </c>
      <c r="F26" s="175">
        <v>12310.79</v>
      </c>
      <c r="G26" s="175">
        <v>16238.4</v>
      </c>
      <c r="H26" s="176">
        <v>-24.18717361316385</v>
      </c>
      <c r="I26" s="177">
        <v>-24.18717361316385</v>
      </c>
      <c r="J26" s="175">
        <v>80168.71</v>
      </c>
      <c r="K26" s="175">
        <v>82008.04</v>
      </c>
      <c r="L26" s="176">
        <v>-2.2428654556309198</v>
      </c>
      <c r="M26" s="177">
        <v>-2.2428654556309198</v>
      </c>
      <c r="N26" s="6"/>
    </row>
    <row r="27" spans="1:14" ht="10.5" customHeight="1">
      <c r="A27" s="156" t="s">
        <v>294</v>
      </c>
      <c r="B27" s="175">
        <v>869261.98</v>
      </c>
      <c r="C27" s="175">
        <v>942180.48</v>
      </c>
      <c r="D27" s="176">
        <v>-7.739334612408868</v>
      </c>
      <c r="E27" s="177">
        <v>-7.739334612408868</v>
      </c>
      <c r="F27" s="175">
        <v>594733.06</v>
      </c>
      <c r="G27" s="175">
        <v>645379.23</v>
      </c>
      <c r="H27" s="176">
        <v>-7.84750541166315</v>
      </c>
      <c r="I27" s="177">
        <v>-7.84750541166315</v>
      </c>
      <c r="J27" s="175">
        <v>274528.92</v>
      </c>
      <c r="K27" s="175">
        <v>296801.25</v>
      </c>
      <c r="L27" s="176">
        <v>-7.504122708378091</v>
      </c>
      <c r="M27" s="177">
        <v>-7.504122708378091</v>
      </c>
      <c r="N27" s="6"/>
    </row>
    <row r="28" spans="1:15" s="4" customFormat="1" ht="10.5" customHeight="1">
      <c r="A28" s="156" t="s">
        <v>295</v>
      </c>
      <c r="B28" s="175">
        <v>1938.23</v>
      </c>
      <c r="C28" s="175">
        <v>31.119999999995343</v>
      </c>
      <c r="D28" s="199" t="s">
        <v>281</v>
      </c>
      <c r="E28" s="199" t="s">
        <v>281</v>
      </c>
      <c r="F28" s="175">
        <v>1283.32</v>
      </c>
      <c r="G28" s="195">
        <v>6.71999999997206</v>
      </c>
      <c r="H28" s="199" t="s">
        <v>281</v>
      </c>
      <c r="I28" s="199" t="s">
        <v>281</v>
      </c>
      <c r="J28" s="175">
        <v>654.91</v>
      </c>
      <c r="K28" s="195">
        <v>24.400000000023283</v>
      </c>
      <c r="L28" s="199" t="s">
        <v>281</v>
      </c>
      <c r="M28" s="199" t="s">
        <v>281</v>
      </c>
      <c r="N28" s="7"/>
      <c r="O28" s="1"/>
    </row>
    <row r="29" spans="1:14" ht="9" customHeight="1">
      <c r="A29" s="178" t="s">
        <v>296</v>
      </c>
      <c r="B29" s="175"/>
      <c r="C29" s="175"/>
      <c r="D29" s="176"/>
      <c r="E29" s="177"/>
      <c r="F29" s="175"/>
      <c r="G29" s="175"/>
      <c r="H29" s="176"/>
      <c r="I29" s="177"/>
      <c r="J29" s="175"/>
      <c r="K29" s="175"/>
      <c r="L29" s="176"/>
      <c r="M29" s="177"/>
      <c r="N29" s="6"/>
    </row>
    <row r="30" spans="1:14" ht="9" customHeight="1">
      <c r="A30" s="156" t="s">
        <v>42</v>
      </c>
      <c r="B30" s="175">
        <v>31562.86</v>
      </c>
      <c r="C30" s="175">
        <v>32887.51</v>
      </c>
      <c r="D30" s="176">
        <v>-4.027820896139602</v>
      </c>
      <c r="E30" s="177">
        <v>-4.027820896139602</v>
      </c>
      <c r="F30" s="175">
        <v>26206.72</v>
      </c>
      <c r="G30" s="175">
        <v>26595.48</v>
      </c>
      <c r="H30" s="176">
        <v>-1.461752147357359</v>
      </c>
      <c r="I30" s="177">
        <v>-1.461752147357359</v>
      </c>
      <c r="J30" s="175">
        <v>5356.14</v>
      </c>
      <c r="K30" s="175">
        <v>6292.03</v>
      </c>
      <c r="L30" s="176">
        <v>-14.874213886456346</v>
      </c>
      <c r="M30" s="177">
        <v>-14.874213886456346</v>
      </c>
      <c r="N30" s="6"/>
    </row>
    <row r="31" spans="1:14" ht="9" customHeight="1">
      <c r="A31" s="156" t="s">
        <v>43</v>
      </c>
      <c r="B31" s="175">
        <v>81339.16</v>
      </c>
      <c r="C31" s="175">
        <v>79706.57</v>
      </c>
      <c r="D31" s="176">
        <v>2.0482502257969344</v>
      </c>
      <c r="E31" s="177">
        <v>2.0482502257969344</v>
      </c>
      <c r="F31" s="175">
        <v>41580.98</v>
      </c>
      <c r="G31" s="175">
        <v>42560.58</v>
      </c>
      <c r="H31" s="176">
        <v>-2.3016603627112175</v>
      </c>
      <c r="I31" s="177">
        <v>-2.3016603627112175</v>
      </c>
      <c r="J31" s="175">
        <v>39758.18</v>
      </c>
      <c r="K31" s="175">
        <v>37145.99</v>
      </c>
      <c r="L31" s="176">
        <v>7.032226089545617</v>
      </c>
      <c r="M31" s="177">
        <v>7.032226089545617</v>
      </c>
      <c r="N31" s="6"/>
    </row>
    <row r="32" spans="1:14" ht="10.5" customHeight="1">
      <c r="A32" s="156" t="s">
        <v>44</v>
      </c>
      <c r="B32" s="175">
        <v>112902.01</v>
      </c>
      <c r="C32" s="175">
        <v>112594.08</v>
      </c>
      <c r="D32" s="176">
        <v>0.27348684762114317</v>
      </c>
      <c r="E32" s="177">
        <v>0.27348684762114317</v>
      </c>
      <c r="F32" s="175">
        <v>67787.69</v>
      </c>
      <c r="G32" s="175">
        <v>69156.06</v>
      </c>
      <c r="H32" s="176">
        <v>-1.9786696928656653</v>
      </c>
      <c r="I32" s="177">
        <v>-1.9786696928656653</v>
      </c>
      <c r="J32" s="175">
        <v>45114.32</v>
      </c>
      <c r="K32" s="175">
        <v>43438.02</v>
      </c>
      <c r="L32" s="176">
        <v>3.8590617159806015</v>
      </c>
      <c r="M32" s="177">
        <v>3.8590617159806015</v>
      </c>
      <c r="N32" s="6"/>
    </row>
    <row r="33" spans="1:15" s="8" customFormat="1" ht="9" customHeight="1">
      <c r="A33" s="156" t="s">
        <v>19</v>
      </c>
      <c r="B33" s="175">
        <v>101921.27</v>
      </c>
      <c r="C33" s="175">
        <v>97964.14</v>
      </c>
      <c r="D33" s="176">
        <v>4.039365833252859</v>
      </c>
      <c r="E33" s="177">
        <v>4.039365833252859</v>
      </c>
      <c r="F33" s="175">
        <v>99624.16</v>
      </c>
      <c r="G33" s="175">
        <v>96566.81</v>
      </c>
      <c r="H33" s="176">
        <v>3.1660463879877625</v>
      </c>
      <c r="I33" s="177">
        <v>3.1660463879877625</v>
      </c>
      <c r="J33" s="175">
        <v>2297.11</v>
      </c>
      <c r="K33" s="175">
        <v>1397.33</v>
      </c>
      <c r="L33" s="176">
        <v>64.39280628054937</v>
      </c>
      <c r="M33" s="177">
        <v>64.39280628054937</v>
      </c>
      <c r="N33" s="6"/>
      <c r="O33" s="1"/>
    </row>
    <row r="34" spans="1:15" s="4" customFormat="1" ht="11.25">
      <c r="A34" s="156" t="s">
        <v>297</v>
      </c>
      <c r="B34" s="175">
        <v>762.76</v>
      </c>
      <c r="C34" s="175">
        <v>629.6</v>
      </c>
      <c r="D34" s="176">
        <v>21.14993646759848</v>
      </c>
      <c r="E34" s="177">
        <v>21.14993646759848</v>
      </c>
      <c r="F34" s="175">
        <v>577.26</v>
      </c>
      <c r="G34" s="175">
        <v>485.4</v>
      </c>
      <c r="H34" s="176">
        <v>18.92459826946849</v>
      </c>
      <c r="I34" s="177">
        <v>18.92459826946849</v>
      </c>
      <c r="J34" s="175">
        <v>185.5</v>
      </c>
      <c r="K34" s="175">
        <v>144.2</v>
      </c>
      <c r="L34" s="176">
        <v>28.640776699029146</v>
      </c>
      <c r="M34" s="177">
        <v>28.640776699029146</v>
      </c>
      <c r="N34" s="6"/>
      <c r="O34" s="1"/>
    </row>
    <row r="35" spans="1:14" ht="8.25" customHeight="1">
      <c r="A35" s="156" t="s">
        <v>45</v>
      </c>
      <c r="B35" s="175">
        <v>215586.04</v>
      </c>
      <c r="C35" s="175">
        <v>211187.82</v>
      </c>
      <c r="D35" s="176">
        <v>2.082610635405004</v>
      </c>
      <c r="E35" s="177">
        <v>2.082610635405004</v>
      </c>
      <c r="F35" s="175">
        <v>167989.12</v>
      </c>
      <c r="G35" s="175">
        <v>166208.27</v>
      </c>
      <c r="H35" s="176">
        <v>1.0714569136662107</v>
      </c>
      <c r="I35" s="177">
        <v>1.0714569136662107</v>
      </c>
      <c r="J35" s="175">
        <v>47596.92</v>
      </c>
      <c r="K35" s="175">
        <v>44979.55</v>
      </c>
      <c r="L35" s="176">
        <v>5.819022200088696</v>
      </c>
      <c r="M35" s="177">
        <v>5.819022200088696</v>
      </c>
      <c r="N35" s="6"/>
    </row>
    <row r="36" spans="1:14" ht="11.25">
      <c r="A36" s="178" t="s">
        <v>46</v>
      </c>
      <c r="B36" s="179"/>
      <c r="C36" s="179"/>
      <c r="D36" s="176"/>
      <c r="E36" s="177"/>
      <c r="F36" s="180"/>
      <c r="G36" s="180"/>
      <c r="H36" s="176"/>
      <c r="I36" s="177"/>
      <c r="J36" s="180"/>
      <c r="K36" s="180"/>
      <c r="L36" s="176"/>
      <c r="M36" s="177"/>
      <c r="N36" s="7"/>
    </row>
    <row r="37" spans="1:14" ht="10.5" customHeight="1">
      <c r="A37" s="156" t="s">
        <v>20</v>
      </c>
      <c r="B37" s="200" t="s">
        <v>298</v>
      </c>
      <c r="C37" s="175">
        <v>992.33</v>
      </c>
      <c r="D37" s="176"/>
      <c r="E37" s="177"/>
      <c r="F37" s="200" t="s">
        <v>298</v>
      </c>
      <c r="G37" s="175">
        <v>977.7</v>
      </c>
      <c r="H37" s="176"/>
      <c r="I37" s="177"/>
      <c r="J37" s="200" t="s">
        <v>298</v>
      </c>
      <c r="K37" s="175">
        <v>14.63</v>
      </c>
      <c r="L37" s="176"/>
      <c r="M37" s="177"/>
      <c r="N37" s="6"/>
    </row>
    <row r="38" spans="1:14" ht="10.5" customHeight="1">
      <c r="A38" s="156" t="s">
        <v>21</v>
      </c>
      <c r="B38" s="200" t="s">
        <v>298</v>
      </c>
      <c r="C38" s="175">
        <v>1508.67</v>
      </c>
      <c r="D38" s="176"/>
      <c r="E38" s="177"/>
      <c r="F38" s="200" t="s">
        <v>298</v>
      </c>
      <c r="G38" s="175">
        <v>1261.22</v>
      </c>
      <c r="H38" s="176"/>
      <c r="I38" s="177"/>
      <c r="J38" s="200" t="s">
        <v>298</v>
      </c>
      <c r="K38" s="175">
        <v>247.45</v>
      </c>
      <c r="L38" s="176"/>
      <c r="M38" s="177"/>
      <c r="N38" s="6"/>
    </row>
    <row r="39" spans="1:14" ht="10.5" customHeight="1">
      <c r="A39" s="181" t="s">
        <v>299</v>
      </c>
      <c r="B39" s="200" t="s">
        <v>298</v>
      </c>
      <c r="C39" s="175">
        <v>658.63</v>
      </c>
      <c r="D39" s="176"/>
      <c r="E39" s="177"/>
      <c r="F39" s="200" t="s">
        <v>298</v>
      </c>
      <c r="G39" s="195">
        <v>599.04</v>
      </c>
      <c r="H39" s="176"/>
      <c r="I39" s="177"/>
      <c r="J39" s="200" t="s">
        <v>298</v>
      </c>
      <c r="K39" s="195">
        <v>59.59</v>
      </c>
      <c r="L39" s="176"/>
      <c r="M39" s="177"/>
      <c r="N39" s="7"/>
    </row>
    <row r="40" spans="1:14" ht="10.5" customHeight="1">
      <c r="A40" s="182" t="s">
        <v>300</v>
      </c>
      <c r="B40" s="175">
        <v>333.32</v>
      </c>
      <c r="C40" s="175">
        <v>370.64</v>
      </c>
      <c r="D40" s="176">
        <v>-10.069069717245853</v>
      </c>
      <c r="E40" s="177">
        <v>-10.069069717245853</v>
      </c>
      <c r="F40" s="175">
        <v>209.4</v>
      </c>
      <c r="G40" s="175">
        <v>330.77</v>
      </c>
      <c r="H40" s="176">
        <v>-36.69317048099887</v>
      </c>
      <c r="I40" s="177">
        <v>-36.69317048099887</v>
      </c>
      <c r="J40" s="175">
        <v>123.92</v>
      </c>
      <c r="K40" s="175">
        <v>39.87</v>
      </c>
      <c r="L40" s="176">
        <v>210.8101329320291</v>
      </c>
      <c r="M40" s="177">
        <v>210.8101329320291</v>
      </c>
      <c r="N40" s="6"/>
    </row>
    <row r="41" spans="1:14" ht="10.5" customHeight="1">
      <c r="A41" s="156" t="s">
        <v>47</v>
      </c>
      <c r="B41" s="175">
        <v>2875.2</v>
      </c>
      <c r="C41" s="175">
        <v>3530.27</v>
      </c>
      <c r="D41" s="176">
        <v>-18.555804513535804</v>
      </c>
      <c r="E41" s="177">
        <v>-18.555804513535804</v>
      </c>
      <c r="F41" s="175">
        <v>2370.37</v>
      </c>
      <c r="G41" s="175">
        <v>3168.73</v>
      </c>
      <c r="H41" s="176">
        <v>-25.194951920801074</v>
      </c>
      <c r="I41" s="177">
        <v>-25.194951920801074</v>
      </c>
      <c r="J41" s="175">
        <v>504.83</v>
      </c>
      <c r="K41" s="175">
        <v>361.54</v>
      </c>
      <c r="L41" s="176">
        <v>39.63323560325273</v>
      </c>
      <c r="M41" s="177">
        <v>39.63323560325273</v>
      </c>
      <c r="N41" s="6"/>
    </row>
    <row r="42" spans="1:15" s="4" customFormat="1" ht="10.5" customHeight="1">
      <c r="A42" s="178" t="s">
        <v>48</v>
      </c>
      <c r="B42" s="179"/>
      <c r="C42" s="179"/>
      <c r="D42" s="176"/>
      <c r="E42" s="177"/>
      <c r="F42" s="180"/>
      <c r="G42" s="180"/>
      <c r="H42" s="176"/>
      <c r="I42" s="177"/>
      <c r="J42" s="180"/>
      <c r="K42" s="180"/>
      <c r="L42" s="176"/>
      <c r="M42" s="177"/>
      <c r="N42" s="7"/>
      <c r="O42" s="1"/>
    </row>
    <row r="43" spans="1:14" ht="9" customHeight="1">
      <c r="A43" s="156" t="s">
        <v>49</v>
      </c>
      <c r="B43" s="175">
        <v>20081.64</v>
      </c>
      <c r="C43" s="175">
        <v>19777.64</v>
      </c>
      <c r="D43" s="176">
        <v>1.537089359498907</v>
      </c>
      <c r="E43" s="177">
        <v>1.537089359498907</v>
      </c>
      <c r="F43" s="175">
        <v>13110.1</v>
      </c>
      <c r="G43" s="175">
        <v>12973.75</v>
      </c>
      <c r="H43" s="176">
        <v>1.050968301377793</v>
      </c>
      <c r="I43" s="177">
        <v>1.050968301377793</v>
      </c>
      <c r="J43" s="175">
        <v>6971.54</v>
      </c>
      <c r="K43" s="175">
        <v>6803.89</v>
      </c>
      <c r="L43" s="176">
        <v>2.464031605449236</v>
      </c>
      <c r="M43" s="177">
        <v>2.464031605449236</v>
      </c>
      <c r="N43" s="6"/>
    </row>
    <row r="44" spans="1:14" ht="10.5" customHeight="1">
      <c r="A44" s="156" t="s">
        <v>301</v>
      </c>
      <c r="B44" s="175">
        <v>1340.34</v>
      </c>
      <c r="C44" s="175">
        <v>1096.09</v>
      </c>
      <c r="D44" s="176">
        <v>22.283754071289863</v>
      </c>
      <c r="E44" s="177">
        <v>22.283754071289863</v>
      </c>
      <c r="F44" s="175">
        <v>884.1999999999989</v>
      </c>
      <c r="G44" s="175">
        <v>639.83</v>
      </c>
      <c r="H44" s="176">
        <v>38.1929575043369</v>
      </c>
      <c r="I44" s="177">
        <v>38.1929575043369</v>
      </c>
      <c r="J44" s="175">
        <v>456.14</v>
      </c>
      <c r="K44" s="175">
        <v>456.2599999999993</v>
      </c>
      <c r="L44" s="176">
        <v>-0.026300793407116885</v>
      </c>
      <c r="M44" s="177">
        <v>-0.026300793407116885</v>
      </c>
      <c r="N44" s="6"/>
    </row>
    <row r="45" spans="1:14" ht="10.5" customHeight="1">
      <c r="A45" s="156" t="s">
        <v>50</v>
      </c>
      <c r="B45" s="175">
        <v>21421.98</v>
      </c>
      <c r="C45" s="175">
        <v>20873.73</v>
      </c>
      <c r="D45" s="176">
        <v>2.6265070976773046</v>
      </c>
      <c r="E45" s="177">
        <v>2.6265070976773046</v>
      </c>
      <c r="F45" s="175">
        <v>13994.3</v>
      </c>
      <c r="G45" s="175">
        <v>13613.58</v>
      </c>
      <c r="H45" s="176">
        <v>2.7966192581231297</v>
      </c>
      <c r="I45" s="177">
        <v>2.7966192581231297</v>
      </c>
      <c r="J45" s="175">
        <v>7427.68</v>
      </c>
      <c r="K45" s="175">
        <v>7260.15</v>
      </c>
      <c r="L45" s="176">
        <v>2.307528081375736</v>
      </c>
      <c r="M45" s="177">
        <v>2.307528081375736</v>
      </c>
      <c r="N45" s="6"/>
    </row>
    <row r="46" spans="1:15" s="4" customFormat="1" ht="10.5" customHeight="1">
      <c r="A46" s="178" t="s">
        <v>302</v>
      </c>
      <c r="B46" s="179"/>
      <c r="C46" s="179"/>
      <c r="D46" s="176"/>
      <c r="E46" s="177"/>
      <c r="F46" s="180"/>
      <c r="G46" s="180"/>
      <c r="H46" s="176"/>
      <c r="I46" s="177"/>
      <c r="J46" s="180"/>
      <c r="K46" s="180"/>
      <c r="L46" s="176"/>
      <c r="M46" s="177"/>
      <c r="N46" s="7"/>
      <c r="O46" s="1"/>
    </row>
    <row r="47" spans="1:14" ht="9" customHeight="1">
      <c r="A47" s="156" t="s">
        <v>22</v>
      </c>
      <c r="B47" s="175">
        <v>125922.83</v>
      </c>
      <c r="C47" s="175">
        <v>129589.87</v>
      </c>
      <c r="D47" s="176">
        <v>-2.8297273544606583</v>
      </c>
      <c r="E47" s="177">
        <v>-2.8297273544606583</v>
      </c>
      <c r="F47" s="175">
        <v>110931.98</v>
      </c>
      <c r="G47" s="175">
        <v>113156.18</v>
      </c>
      <c r="H47" s="176">
        <v>-1.9656018787484726</v>
      </c>
      <c r="I47" s="177">
        <v>-1.9656018787484726</v>
      </c>
      <c r="J47" s="175">
        <v>14990.85</v>
      </c>
      <c r="K47" s="175">
        <v>16433.69</v>
      </c>
      <c r="L47" s="176">
        <v>-8.779768877227198</v>
      </c>
      <c r="M47" s="177">
        <v>-8.779768877227198</v>
      </c>
      <c r="N47" s="6"/>
    </row>
    <row r="48" spans="1:14" ht="10.5" customHeight="1">
      <c r="A48" s="156" t="s">
        <v>51</v>
      </c>
      <c r="B48" s="175">
        <v>1414.02</v>
      </c>
      <c r="C48" s="175">
        <v>448.95</v>
      </c>
      <c r="D48" s="176">
        <v>214.96157701303036</v>
      </c>
      <c r="E48" s="177">
        <v>214.96157701303036</v>
      </c>
      <c r="F48" s="175">
        <v>917.43</v>
      </c>
      <c r="G48" s="175">
        <v>280.74</v>
      </c>
      <c r="H48" s="176">
        <v>226.78991237443898</v>
      </c>
      <c r="I48" s="177">
        <v>226.78991237443898</v>
      </c>
      <c r="J48" s="175">
        <v>496.59</v>
      </c>
      <c r="K48" s="175">
        <v>168.21</v>
      </c>
      <c r="L48" s="176">
        <v>195.22026038879966</v>
      </c>
      <c r="M48" s="177">
        <v>195.22026038879966</v>
      </c>
      <c r="N48" s="6"/>
    </row>
    <row r="49" spans="1:14" ht="10.5" customHeight="1">
      <c r="A49" s="156" t="s">
        <v>52</v>
      </c>
      <c r="B49" s="175">
        <v>127336.85</v>
      </c>
      <c r="C49" s="175">
        <v>130038.82</v>
      </c>
      <c r="D49" s="176">
        <v>-2.0778179931192966</v>
      </c>
      <c r="E49" s="177">
        <v>-2.0778179931192966</v>
      </c>
      <c r="F49" s="175">
        <v>111849.41</v>
      </c>
      <c r="G49" s="175">
        <v>113436.92</v>
      </c>
      <c r="H49" s="176">
        <v>-1.3994650066309902</v>
      </c>
      <c r="I49" s="177">
        <v>-1.3994650066309902</v>
      </c>
      <c r="J49" s="175">
        <v>15487.44</v>
      </c>
      <c r="K49" s="175">
        <v>16601.9</v>
      </c>
      <c r="L49" s="176">
        <v>-6.712846120022405</v>
      </c>
      <c r="M49" s="177">
        <v>-6.712846120022405</v>
      </c>
      <c r="N49" s="6"/>
    </row>
    <row r="50" spans="1:14" ht="10.5" customHeight="1">
      <c r="A50" s="156" t="s">
        <v>303</v>
      </c>
      <c r="B50" s="200" t="s">
        <v>298</v>
      </c>
      <c r="C50" s="175">
        <v>235.12</v>
      </c>
      <c r="D50" s="176"/>
      <c r="E50" s="201"/>
      <c r="F50" s="200" t="s">
        <v>298</v>
      </c>
      <c r="G50" s="175">
        <v>235.12</v>
      </c>
      <c r="H50" s="176"/>
      <c r="I50" s="201"/>
      <c r="J50" s="200" t="s">
        <v>298</v>
      </c>
      <c r="K50" s="175">
        <v>0</v>
      </c>
      <c r="L50" s="199"/>
      <c r="M50" s="199"/>
      <c r="N50" s="6"/>
    </row>
    <row r="51" spans="1:15" ht="10.5" customHeight="1">
      <c r="A51" s="156" t="s">
        <v>53</v>
      </c>
      <c r="B51" s="175">
        <v>572.03</v>
      </c>
      <c r="C51" s="175">
        <v>694.49</v>
      </c>
      <c r="D51" s="176">
        <v>-17.63308326973751</v>
      </c>
      <c r="E51" s="177">
        <v>-17.63308326973751</v>
      </c>
      <c r="F51" s="175">
        <v>474.67</v>
      </c>
      <c r="G51" s="175">
        <v>622.93</v>
      </c>
      <c r="H51" s="176">
        <v>-23.80042701427125</v>
      </c>
      <c r="I51" s="177">
        <v>-23.80042701427125</v>
      </c>
      <c r="J51" s="175">
        <v>97.36</v>
      </c>
      <c r="K51" s="175">
        <v>71.56</v>
      </c>
      <c r="L51" s="176">
        <v>36.05366126327556</v>
      </c>
      <c r="M51" s="177">
        <v>36.05366126327556</v>
      </c>
      <c r="N51" s="6"/>
      <c r="O51" s="9"/>
    </row>
    <row r="52" spans="1:14" ht="10.5" customHeight="1">
      <c r="A52" s="156" t="s">
        <v>54</v>
      </c>
      <c r="B52" s="200" t="s">
        <v>298</v>
      </c>
      <c r="C52" s="175">
        <v>83.82</v>
      </c>
      <c r="D52" s="176"/>
      <c r="E52" s="177"/>
      <c r="F52" s="200" t="s">
        <v>298</v>
      </c>
      <c r="G52" s="175">
        <v>64.46</v>
      </c>
      <c r="H52" s="176"/>
      <c r="I52" s="177"/>
      <c r="J52" s="200" t="s">
        <v>298</v>
      </c>
      <c r="K52" s="175">
        <v>19.36</v>
      </c>
      <c r="L52" s="176"/>
      <c r="M52" s="177"/>
      <c r="N52" s="6"/>
    </row>
    <row r="53" spans="1:14" ht="10.5" customHeight="1">
      <c r="A53" s="156" t="s">
        <v>55</v>
      </c>
      <c r="B53" s="175">
        <v>3439.99</v>
      </c>
      <c r="C53" s="175">
        <v>3177.48</v>
      </c>
      <c r="D53" s="176">
        <v>8.261578357692258</v>
      </c>
      <c r="E53" s="177">
        <v>8.261578357692258</v>
      </c>
      <c r="F53" s="175">
        <v>3174.69</v>
      </c>
      <c r="G53" s="175">
        <v>2975.82</v>
      </c>
      <c r="H53" s="176">
        <v>6.682863882896143</v>
      </c>
      <c r="I53" s="177">
        <v>6.682863882896143</v>
      </c>
      <c r="J53" s="175">
        <v>265.3</v>
      </c>
      <c r="K53" s="175">
        <v>201.66</v>
      </c>
      <c r="L53" s="176">
        <v>31.558068035306974</v>
      </c>
      <c r="M53" s="177">
        <v>31.558068035306974</v>
      </c>
      <c r="N53" s="6"/>
    </row>
    <row r="54" spans="1:14" ht="10.5" customHeight="1">
      <c r="A54" s="156" t="s">
        <v>304</v>
      </c>
      <c r="B54" s="175">
        <v>1718.88</v>
      </c>
      <c r="C54" s="175">
        <v>1776.86</v>
      </c>
      <c r="D54" s="176">
        <v>-3.263059554495001</v>
      </c>
      <c r="E54" s="177">
        <v>-3.263059554495001</v>
      </c>
      <c r="F54" s="175">
        <v>811.83</v>
      </c>
      <c r="G54" s="175">
        <v>928.24</v>
      </c>
      <c r="H54" s="176">
        <v>-12.540937688528828</v>
      </c>
      <c r="I54" s="177">
        <v>-12.540937688528828</v>
      </c>
      <c r="J54" s="175">
        <v>907.05</v>
      </c>
      <c r="K54" s="175">
        <v>848.62</v>
      </c>
      <c r="L54" s="176">
        <v>6.885296127831069</v>
      </c>
      <c r="M54" s="177">
        <v>6.885296127831069</v>
      </c>
      <c r="N54" s="6"/>
    </row>
    <row r="55" spans="1:14" ht="10.5" customHeight="1">
      <c r="A55" s="156" t="s">
        <v>305</v>
      </c>
      <c r="B55" s="175">
        <v>133228.87</v>
      </c>
      <c r="C55" s="175">
        <v>136006.59</v>
      </c>
      <c r="D55" s="176">
        <v>-2.0423422129765925</v>
      </c>
      <c r="E55" s="177">
        <v>-2.0423422129765925</v>
      </c>
      <c r="F55" s="175">
        <v>116460.05</v>
      </c>
      <c r="G55" s="175">
        <v>118263.49</v>
      </c>
      <c r="H55" s="176">
        <v>-1.524933857439862</v>
      </c>
      <c r="I55" s="177">
        <v>-1.524933857439862</v>
      </c>
      <c r="J55" s="175">
        <v>16768.82</v>
      </c>
      <c r="K55" s="175">
        <v>17743.1</v>
      </c>
      <c r="L55" s="176">
        <v>-5.49103595200387</v>
      </c>
      <c r="M55" s="177">
        <v>-5.49103595200387</v>
      </c>
      <c r="N55" s="6"/>
    </row>
    <row r="56" spans="1:15" s="4" customFormat="1" ht="10.5" customHeight="1">
      <c r="A56" s="178" t="s">
        <v>306</v>
      </c>
      <c r="B56" s="179"/>
      <c r="C56" s="179"/>
      <c r="D56" s="176"/>
      <c r="E56" s="177"/>
      <c r="F56" s="180"/>
      <c r="G56" s="180"/>
      <c r="H56" s="176"/>
      <c r="I56" s="177"/>
      <c r="J56" s="180"/>
      <c r="K56" s="180"/>
      <c r="L56" s="176"/>
      <c r="M56" s="177"/>
      <c r="N56" s="6"/>
      <c r="O56" s="1"/>
    </row>
    <row r="57" spans="1:14" ht="9" customHeight="1">
      <c r="A57" s="156" t="s">
        <v>307</v>
      </c>
      <c r="B57" s="175">
        <v>4524.71</v>
      </c>
      <c r="C57" s="175">
        <v>5157.35</v>
      </c>
      <c r="D57" s="199">
        <v>-12.266764908334721</v>
      </c>
      <c r="E57" s="177">
        <v>-12.266764908334721</v>
      </c>
      <c r="F57" s="175">
        <v>3812.72</v>
      </c>
      <c r="G57" s="195">
        <v>3623.9</v>
      </c>
      <c r="H57" s="199">
        <v>5.210408675736076</v>
      </c>
      <c r="I57" s="177">
        <v>5.210408675736076</v>
      </c>
      <c r="J57" s="175">
        <v>711.99</v>
      </c>
      <c r="K57" s="195">
        <v>1533.45</v>
      </c>
      <c r="L57" s="199">
        <v>-53.56940232808373</v>
      </c>
      <c r="M57" s="177">
        <v>-53.56940232808373</v>
      </c>
      <c r="N57" s="6"/>
    </row>
    <row r="58" spans="1:14" ht="10.5" customHeight="1">
      <c r="A58" s="156" t="s">
        <v>308</v>
      </c>
      <c r="B58" s="175">
        <v>6226.74</v>
      </c>
      <c r="C58" s="175">
        <v>1694.59</v>
      </c>
      <c r="D58" s="176">
        <v>267.44817330445716</v>
      </c>
      <c r="E58" s="177">
        <v>267.44817330445716</v>
      </c>
      <c r="F58" s="175">
        <v>4521.15</v>
      </c>
      <c r="G58" s="175">
        <v>1231.05</v>
      </c>
      <c r="H58" s="176">
        <v>267.2596563908858</v>
      </c>
      <c r="I58" s="177">
        <v>267.2596563908858</v>
      </c>
      <c r="J58" s="175">
        <v>1705.59</v>
      </c>
      <c r="K58" s="175">
        <v>463.54</v>
      </c>
      <c r="L58" s="176">
        <v>267.9488285800578</v>
      </c>
      <c r="M58" s="177">
        <v>267.9488285800578</v>
      </c>
      <c r="N58" s="6"/>
    </row>
    <row r="59" spans="1:14" ht="10.5" customHeight="1">
      <c r="A59" s="156" t="s">
        <v>56</v>
      </c>
      <c r="B59" s="175">
        <v>70603.75</v>
      </c>
      <c r="C59" s="175">
        <v>69079.88</v>
      </c>
      <c r="D59" s="176">
        <v>2.2059534556226623</v>
      </c>
      <c r="E59" s="177">
        <v>2.2059534556226623</v>
      </c>
      <c r="F59" s="175">
        <v>33911.26</v>
      </c>
      <c r="G59" s="175">
        <v>31389.02</v>
      </c>
      <c r="H59" s="176">
        <v>8.035421303372956</v>
      </c>
      <c r="I59" s="177">
        <v>8.035421303372956</v>
      </c>
      <c r="J59" s="175">
        <v>36692.49</v>
      </c>
      <c r="K59" s="175">
        <v>37690.86</v>
      </c>
      <c r="L59" s="176">
        <v>-2.6488384717143703</v>
      </c>
      <c r="M59" s="177">
        <v>-2.6488384717143703</v>
      </c>
      <c r="N59" s="6"/>
    </row>
    <row r="60" spans="1:14" ht="10.5" customHeight="1">
      <c r="A60" s="156" t="s">
        <v>24</v>
      </c>
      <c r="B60" s="175">
        <v>515256.26</v>
      </c>
      <c r="C60" s="175">
        <v>434025.79</v>
      </c>
      <c r="D60" s="176">
        <v>18.715586002389387</v>
      </c>
      <c r="E60" s="177">
        <v>18.715586002389387</v>
      </c>
      <c r="F60" s="175">
        <v>302380.66</v>
      </c>
      <c r="G60" s="175">
        <v>245990.94</v>
      </c>
      <c r="H60" s="176">
        <v>22.92349466203916</v>
      </c>
      <c r="I60" s="177">
        <v>22.92349466203916</v>
      </c>
      <c r="J60" s="175">
        <v>212875.6</v>
      </c>
      <c r="K60" s="175">
        <v>188034.85</v>
      </c>
      <c r="L60" s="176">
        <v>13.210715992274828</v>
      </c>
      <c r="M60" s="177">
        <v>13.210715992274828</v>
      </c>
      <c r="N60" s="6"/>
    </row>
    <row r="61" spans="1:14" ht="10.5" customHeight="1">
      <c r="A61" s="156" t="s">
        <v>309</v>
      </c>
      <c r="B61" s="175">
        <v>8026.64</v>
      </c>
      <c r="C61" s="175">
        <v>5242.15</v>
      </c>
      <c r="D61" s="176">
        <v>53.11732781396944</v>
      </c>
      <c r="E61" s="177">
        <v>53.11732781396944</v>
      </c>
      <c r="F61" s="175">
        <v>5621.04</v>
      </c>
      <c r="G61" s="175">
        <v>3991.7</v>
      </c>
      <c r="H61" s="176">
        <v>40.818197760352746</v>
      </c>
      <c r="I61" s="177">
        <v>40.818197760352746</v>
      </c>
      <c r="J61" s="175">
        <v>2405.6</v>
      </c>
      <c r="K61" s="175">
        <v>1250.45</v>
      </c>
      <c r="L61" s="176">
        <v>92.37874365228515</v>
      </c>
      <c r="M61" s="177">
        <v>92.37874365228515</v>
      </c>
      <c r="N61" s="6"/>
    </row>
    <row r="62" spans="1:14" ht="11.25" customHeight="1">
      <c r="A62" s="156" t="s">
        <v>310</v>
      </c>
      <c r="B62" s="175">
        <v>604638.11</v>
      </c>
      <c r="C62" s="175">
        <v>515199.76</v>
      </c>
      <c r="D62" s="176">
        <v>17.359936270156638</v>
      </c>
      <c r="E62" s="177">
        <v>17.359936270156638</v>
      </c>
      <c r="F62" s="175">
        <v>350246.84</v>
      </c>
      <c r="G62" s="175">
        <v>286226.61</v>
      </c>
      <c r="H62" s="176">
        <v>22.366973496978517</v>
      </c>
      <c r="I62" s="177">
        <v>22.366973496978517</v>
      </c>
      <c r="J62" s="175">
        <v>254391.27</v>
      </c>
      <c r="K62" s="175">
        <v>228973.15</v>
      </c>
      <c r="L62" s="176">
        <v>11.100917290957483</v>
      </c>
      <c r="M62" s="177">
        <v>11.100917290957483</v>
      </c>
      <c r="N62" s="6"/>
    </row>
    <row r="63" spans="1:14" ht="11.25" customHeight="1">
      <c r="A63" s="156" t="s">
        <v>311</v>
      </c>
      <c r="B63" s="200" t="s">
        <v>298</v>
      </c>
      <c r="C63" s="175">
        <v>3800.870000000228</v>
      </c>
      <c r="D63" s="199"/>
      <c r="E63" s="199"/>
      <c r="F63" s="200" t="s">
        <v>298</v>
      </c>
      <c r="G63" s="195">
        <v>3509.7100000001956</v>
      </c>
      <c r="H63" s="199"/>
      <c r="I63" s="199"/>
      <c r="J63" s="200" t="s">
        <v>298</v>
      </c>
      <c r="K63" s="195">
        <v>291.1600000000326</v>
      </c>
      <c r="L63" s="199"/>
      <c r="M63" s="199"/>
      <c r="N63" s="6"/>
    </row>
    <row r="64" spans="1:14" ht="11.25" customHeight="1">
      <c r="A64" s="178" t="s">
        <v>57</v>
      </c>
      <c r="B64" s="175">
        <v>28616.06</v>
      </c>
      <c r="C64" s="175">
        <v>31069.13</v>
      </c>
      <c r="D64" s="176">
        <v>-7.895522018157578</v>
      </c>
      <c r="E64" s="177">
        <v>-7.895522018157578</v>
      </c>
      <c r="F64" s="175">
        <v>25776.91</v>
      </c>
      <c r="G64" s="175">
        <v>27895.41</v>
      </c>
      <c r="H64" s="176">
        <v>-7.594439371925347</v>
      </c>
      <c r="I64" s="177">
        <v>-7.594439371925347</v>
      </c>
      <c r="J64" s="175">
        <v>2839.15</v>
      </c>
      <c r="K64" s="175">
        <v>3173.72</v>
      </c>
      <c r="L64" s="176">
        <v>-10.54188775317293</v>
      </c>
      <c r="M64" s="177">
        <v>-10.54188775317293</v>
      </c>
      <c r="N64" s="6"/>
    </row>
    <row r="65" spans="1:14" ht="51.75" customHeight="1">
      <c r="A65" s="351" t="s">
        <v>312</v>
      </c>
      <c r="B65" s="351"/>
      <c r="C65" s="351"/>
      <c r="D65" s="351"/>
      <c r="E65" s="351"/>
      <c r="F65" s="351"/>
      <c r="G65" s="351"/>
      <c r="H65" s="351"/>
      <c r="I65" s="351"/>
      <c r="J65" s="351"/>
      <c r="K65" s="351"/>
      <c r="L65" s="351"/>
      <c r="M65" s="351"/>
      <c r="N65" s="6"/>
    </row>
    <row r="66" spans="1:16" ht="11.25" customHeight="1">
      <c r="A66" s="178" t="s">
        <v>58</v>
      </c>
      <c r="B66" s="175">
        <v>1877693.65</v>
      </c>
      <c r="C66" s="175">
        <v>1863848.65</v>
      </c>
      <c r="D66" s="176">
        <v>0.7428178248271422</v>
      </c>
      <c r="E66" s="177">
        <v>0.7428178248271422</v>
      </c>
      <c r="F66" s="175">
        <v>1272936.22</v>
      </c>
      <c r="G66" s="175">
        <v>1264265.03</v>
      </c>
      <c r="H66" s="176">
        <v>0.6858680572696016</v>
      </c>
      <c r="I66" s="177">
        <v>0.6858680572696016</v>
      </c>
      <c r="J66" s="175">
        <v>604757.43</v>
      </c>
      <c r="K66" s="175">
        <v>599583.62</v>
      </c>
      <c r="L66" s="176">
        <v>0.8629004908439697</v>
      </c>
      <c r="M66" s="177">
        <v>0.8629004908439697</v>
      </c>
      <c r="N66" s="6"/>
      <c r="O66" s="5"/>
      <c r="P66" s="10"/>
    </row>
    <row r="67" spans="1:15" s="11" customFormat="1" ht="11.25" customHeight="1">
      <c r="A67" s="181" t="s">
        <v>59</v>
      </c>
      <c r="B67" s="183">
        <v>151.35</v>
      </c>
      <c r="C67" s="175">
        <v>902.67</v>
      </c>
      <c r="D67" s="176">
        <v>-83.2330752102097</v>
      </c>
      <c r="E67" s="177">
        <v>-83.2330752102097</v>
      </c>
      <c r="F67" s="183">
        <v>92.98</v>
      </c>
      <c r="G67" s="175">
        <v>523.43</v>
      </c>
      <c r="H67" s="176">
        <v>-82.23640219322544</v>
      </c>
      <c r="I67" s="177">
        <v>-82.23640219322544</v>
      </c>
      <c r="J67" s="183">
        <v>58.37</v>
      </c>
      <c r="K67" s="175">
        <v>379.24</v>
      </c>
      <c r="L67" s="176">
        <v>-84.60869106634321</v>
      </c>
      <c r="M67" s="177">
        <v>-84.60869106634321</v>
      </c>
      <c r="N67" s="6"/>
      <c r="O67" s="1"/>
    </row>
    <row r="68" spans="1:14" ht="11.25" customHeight="1">
      <c r="A68" s="156" t="s">
        <v>60</v>
      </c>
      <c r="B68" s="183">
        <v>11378.09</v>
      </c>
      <c r="C68" s="175">
        <v>11415.11</v>
      </c>
      <c r="D68" s="176">
        <v>-0.3243069930994835</v>
      </c>
      <c r="E68" s="177">
        <v>-0.3243069930994835</v>
      </c>
      <c r="F68" s="183">
        <v>10850.53</v>
      </c>
      <c r="G68" s="175">
        <v>11011.14</v>
      </c>
      <c r="H68" s="176">
        <v>-1.458613731184954</v>
      </c>
      <c r="I68" s="177">
        <v>-1.458613731184954</v>
      </c>
      <c r="J68" s="183">
        <v>527.56</v>
      </c>
      <c r="K68" s="175">
        <v>403.97</v>
      </c>
      <c r="L68" s="176">
        <v>30.593855979404395</v>
      </c>
      <c r="M68" s="177">
        <v>30.593855979404395</v>
      </c>
      <c r="N68" s="6"/>
    </row>
    <row r="69" spans="1:14" ht="11.25" customHeight="1">
      <c r="A69" s="156" t="s">
        <v>61</v>
      </c>
      <c r="B69" s="183">
        <v>5151.17</v>
      </c>
      <c r="C69" s="175">
        <v>5231.05</v>
      </c>
      <c r="D69" s="176">
        <v>-1.5270356811729897</v>
      </c>
      <c r="E69" s="177">
        <v>-1.5270356811729897</v>
      </c>
      <c r="F69" s="183">
        <v>1092.58</v>
      </c>
      <c r="G69" s="175">
        <v>1156.28</v>
      </c>
      <c r="H69" s="176">
        <v>-5.509046251772929</v>
      </c>
      <c r="I69" s="177">
        <v>-5.509046251772929</v>
      </c>
      <c r="J69" s="183">
        <v>4058.59</v>
      </c>
      <c r="K69" s="175">
        <v>4074.77</v>
      </c>
      <c r="L69" s="176">
        <v>-0.39707762646725087</v>
      </c>
      <c r="M69" s="177">
        <v>-0.39707762646725087</v>
      </c>
      <c r="N69" s="6"/>
    </row>
    <row r="70" spans="1:14" ht="11.25" customHeight="1">
      <c r="A70" s="156" t="s">
        <v>62</v>
      </c>
      <c r="B70" s="183">
        <v>702241.46</v>
      </c>
      <c r="C70" s="175">
        <v>693041.68</v>
      </c>
      <c r="D70" s="176">
        <v>1.3274497429938208</v>
      </c>
      <c r="E70" s="177">
        <v>1.3274497429938208</v>
      </c>
      <c r="F70" s="183">
        <v>401649.23</v>
      </c>
      <c r="G70" s="184">
        <v>389562.57</v>
      </c>
      <c r="H70" s="176">
        <v>3.1026235400387634</v>
      </c>
      <c r="I70" s="177">
        <v>3.1026235400387634</v>
      </c>
      <c r="J70" s="183">
        <v>300592.23</v>
      </c>
      <c r="K70" s="185">
        <v>303479.11</v>
      </c>
      <c r="L70" s="176">
        <v>-0.9512615217568055</v>
      </c>
      <c r="M70" s="177">
        <v>-0.9512615217568055</v>
      </c>
      <c r="N70" s="6"/>
    </row>
    <row r="71" spans="1:15" ht="11.25" customHeight="1">
      <c r="A71" s="156" t="s">
        <v>63</v>
      </c>
      <c r="B71" s="183">
        <v>63205.32</v>
      </c>
      <c r="C71" s="175">
        <v>132560.53</v>
      </c>
      <c r="D71" s="176">
        <v>-52.319653519792055</v>
      </c>
      <c r="E71" s="177">
        <v>-52.319653519792055</v>
      </c>
      <c r="F71" s="183">
        <v>49784.06</v>
      </c>
      <c r="G71" s="184">
        <v>94405.75</v>
      </c>
      <c r="H71" s="176">
        <v>-47.265860395156025</v>
      </c>
      <c r="I71" s="177">
        <v>-47.265860395156025</v>
      </c>
      <c r="J71" s="183">
        <v>13421.26</v>
      </c>
      <c r="K71" s="185">
        <v>38154.78</v>
      </c>
      <c r="L71" s="176">
        <v>-64.82417144064256</v>
      </c>
      <c r="M71" s="177">
        <v>-64.82417144064256</v>
      </c>
      <c r="N71" s="6"/>
      <c r="O71" s="5"/>
    </row>
    <row r="72" spans="1:15" ht="11.25" customHeight="1">
      <c r="A72" s="156" t="s">
        <v>316</v>
      </c>
      <c r="B72" s="183">
        <v>617555.79</v>
      </c>
      <c r="C72" s="175">
        <v>531088.5</v>
      </c>
      <c r="D72" s="176">
        <v>16.281145232856687</v>
      </c>
      <c r="E72" s="177">
        <v>16.281145232856687</v>
      </c>
      <c r="F72" s="183">
        <v>332897.35</v>
      </c>
      <c r="G72" s="184">
        <v>271730.35</v>
      </c>
      <c r="H72" s="176">
        <v>22.510183349044382</v>
      </c>
      <c r="I72" s="177">
        <v>22.510183349044382</v>
      </c>
      <c r="J72" s="183">
        <v>284658.44</v>
      </c>
      <c r="K72" s="185">
        <v>259358.15</v>
      </c>
      <c r="L72" s="176">
        <v>9.75496239466544</v>
      </c>
      <c r="M72" s="177">
        <v>9.75496239466544</v>
      </c>
      <c r="N72" s="6"/>
      <c r="O72" s="12"/>
    </row>
    <row r="73" spans="1:14" ht="11.25" customHeight="1">
      <c r="A73" s="156" t="s">
        <v>64</v>
      </c>
      <c r="B73" s="183">
        <v>21480.34</v>
      </c>
      <c r="C73" s="175">
        <v>29392.65</v>
      </c>
      <c r="D73" s="176">
        <v>-26.91934888484026</v>
      </c>
      <c r="E73" s="177">
        <v>-26.91934888484026</v>
      </c>
      <c r="F73" s="183">
        <v>18967.81</v>
      </c>
      <c r="G73" s="184">
        <v>23426.47</v>
      </c>
      <c r="H73" s="176">
        <v>-19.03257298261326</v>
      </c>
      <c r="I73" s="177">
        <v>-19.03257298261326</v>
      </c>
      <c r="J73" s="183">
        <v>2512.53</v>
      </c>
      <c r="K73" s="185">
        <v>5966.18</v>
      </c>
      <c r="L73" s="176">
        <v>-57.887123754228</v>
      </c>
      <c r="M73" s="177">
        <v>-57.887123754228</v>
      </c>
      <c r="N73" s="6"/>
    </row>
    <row r="74" spans="1:14" ht="11.25" customHeight="1">
      <c r="A74" s="156" t="s">
        <v>313</v>
      </c>
      <c r="B74" s="183">
        <v>2919.8859</v>
      </c>
      <c r="C74" s="175">
        <v>2577.61</v>
      </c>
      <c r="D74" s="176">
        <v>13.278808663839769</v>
      </c>
      <c r="E74" s="177">
        <v>13.278808663839769</v>
      </c>
      <c r="F74" s="183">
        <v>1862.9439</v>
      </c>
      <c r="G74" s="184">
        <v>1871.01</v>
      </c>
      <c r="H74" s="176">
        <v>-0.4311094008049139</v>
      </c>
      <c r="I74" s="177">
        <v>-0.4311094008049139</v>
      </c>
      <c r="J74" s="183">
        <v>1056.942</v>
      </c>
      <c r="K74" s="185">
        <v>706.6</v>
      </c>
      <c r="L74" s="176">
        <v>49.58137560147182</v>
      </c>
      <c r="M74" s="177">
        <v>49.58137560147182</v>
      </c>
      <c r="N74" s="6"/>
    </row>
    <row r="75" spans="1:14" ht="11.25" customHeight="1">
      <c r="A75" s="178" t="s">
        <v>314</v>
      </c>
      <c r="B75" s="183">
        <v>2599535.61</v>
      </c>
      <c r="C75" s="175">
        <v>2577016.77</v>
      </c>
      <c r="D75" s="176">
        <v>0.8738336615481188</v>
      </c>
      <c r="E75" s="177">
        <v>0.8738336615481188</v>
      </c>
      <c r="F75" s="183">
        <v>1688484.49</v>
      </c>
      <c r="G75" s="184">
        <v>1668389.46</v>
      </c>
      <c r="H75" s="176">
        <v>1.2044567819314835</v>
      </c>
      <c r="I75" s="177">
        <v>1.2044567819314835</v>
      </c>
      <c r="J75" s="183">
        <v>911051.12</v>
      </c>
      <c r="K75" s="185">
        <v>908627.31</v>
      </c>
      <c r="L75" s="176">
        <v>0.2667551341814658</v>
      </c>
      <c r="M75" s="177">
        <v>0.2667551341814658</v>
      </c>
      <c r="N75" s="6"/>
    </row>
    <row r="76" spans="1:14" ht="11.25" customHeight="1">
      <c r="A76" s="156" t="s">
        <v>65</v>
      </c>
      <c r="B76" s="183">
        <v>3626.09</v>
      </c>
      <c r="C76" s="175">
        <v>2731.13</v>
      </c>
      <c r="D76" s="176">
        <v>32.76885391760919</v>
      </c>
      <c r="E76" s="177">
        <v>32.76885391760919</v>
      </c>
      <c r="F76" s="183">
        <v>2708.07</v>
      </c>
      <c r="G76" s="175">
        <v>1953.58</v>
      </c>
      <c r="H76" s="176">
        <v>38.620890877261246</v>
      </c>
      <c r="I76" s="177">
        <v>38.620890877261246</v>
      </c>
      <c r="J76" s="183">
        <v>918.02</v>
      </c>
      <c r="K76" s="175">
        <v>777.55</v>
      </c>
      <c r="L76" s="176">
        <v>18.065719246350724</v>
      </c>
      <c r="M76" s="177">
        <v>18.065719246350724</v>
      </c>
      <c r="N76" s="3"/>
    </row>
    <row r="77" spans="1:14" ht="11.25" customHeight="1">
      <c r="A77" s="156" t="s">
        <v>66</v>
      </c>
      <c r="B77" s="183">
        <v>205845.98</v>
      </c>
      <c r="C77" s="175">
        <v>194288.25</v>
      </c>
      <c r="D77" s="176">
        <v>5.948753977659479</v>
      </c>
      <c r="E77" s="177">
        <v>5.948753977659479</v>
      </c>
      <c r="F77" s="183">
        <v>156777.07</v>
      </c>
      <c r="G77" s="175">
        <v>146199.39</v>
      </c>
      <c r="H77" s="176">
        <v>7.235105426910465</v>
      </c>
      <c r="I77" s="177">
        <v>7.235105426910465</v>
      </c>
      <c r="J77" s="183">
        <v>49068.91</v>
      </c>
      <c r="K77" s="175">
        <v>48088.86</v>
      </c>
      <c r="L77" s="176">
        <v>2.03799798955518</v>
      </c>
      <c r="M77" s="177">
        <v>2.03799798955518</v>
      </c>
      <c r="N77" s="6"/>
    </row>
    <row r="78" spans="1:14" ht="11.25" customHeight="1">
      <c r="A78" s="156" t="s">
        <v>67</v>
      </c>
      <c r="B78" s="183">
        <v>36115.169999999925</v>
      </c>
      <c r="C78" s="175">
        <v>34412.96000000008</v>
      </c>
      <c r="D78" s="176">
        <v>4.946421348235802</v>
      </c>
      <c r="E78" s="177">
        <v>4.946421348235802</v>
      </c>
      <c r="F78" s="183">
        <v>21069.919999999925</v>
      </c>
      <c r="G78" s="175">
        <v>19983.940000000148</v>
      </c>
      <c r="H78" s="176">
        <v>5.434263713760984</v>
      </c>
      <c r="I78" s="177">
        <v>5.434263713760984</v>
      </c>
      <c r="J78" s="183">
        <v>15045.25</v>
      </c>
      <c r="K78" s="175">
        <v>14429.019999999931</v>
      </c>
      <c r="L78" s="176">
        <v>4.2707682157213185</v>
      </c>
      <c r="M78" s="177">
        <v>4.2707682157213185</v>
      </c>
      <c r="N78" s="6"/>
    </row>
    <row r="79" spans="1:15" s="11" customFormat="1" ht="14.25" customHeight="1">
      <c r="A79" s="178" t="s">
        <v>68</v>
      </c>
      <c r="B79" s="183">
        <v>2845122.85</v>
      </c>
      <c r="C79" s="175">
        <v>2808449.11</v>
      </c>
      <c r="D79" s="176">
        <v>1.3058360170891632</v>
      </c>
      <c r="E79" s="177">
        <v>1.3058360170891632</v>
      </c>
      <c r="F79" s="183">
        <v>1869039.55</v>
      </c>
      <c r="G79" s="175">
        <v>1836526.37</v>
      </c>
      <c r="H79" s="176">
        <v>1.7703628181499909</v>
      </c>
      <c r="I79" s="177">
        <v>1.7703628181499909</v>
      </c>
      <c r="J79" s="183">
        <v>976083.3</v>
      </c>
      <c r="K79" s="175">
        <v>971922.74</v>
      </c>
      <c r="L79" s="176">
        <v>0.42807517807435147</v>
      </c>
      <c r="M79" s="177">
        <v>0.42807517807435147</v>
      </c>
      <c r="N79" s="6"/>
      <c r="O79" s="1"/>
    </row>
    <row r="80" spans="1:13" ht="11.25">
      <c r="A80" s="152" t="s">
        <v>339</v>
      </c>
      <c r="B80" s="186"/>
      <c r="C80" s="152"/>
      <c r="D80" s="152"/>
      <c r="E80" s="152"/>
      <c r="F80" s="187"/>
      <c r="G80" s="152"/>
      <c r="H80" s="152"/>
      <c r="I80" s="152"/>
      <c r="J80" s="152"/>
      <c r="K80" s="152"/>
      <c r="L80" s="152"/>
      <c r="M80" s="152"/>
    </row>
    <row r="81" spans="1:13" s="4" customFormat="1" ht="21" customHeight="1">
      <c r="A81" s="202" t="s">
        <v>315</v>
      </c>
      <c r="B81" s="156"/>
      <c r="C81" s="156"/>
      <c r="D81" s="156"/>
      <c r="E81" s="156"/>
      <c r="F81" s="156"/>
      <c r="G81" s="188"/>
      <c r="H81" s="156"/>
      <c r="I81" s="156"/>
      <c r="J81" s="174"/>
      <c r="K81" s="174"/>
      <c r="L81" s="174"/>
      <c r="M81" s="174"/>
    </row>
    <row r="82" spans="1:13" ht="9" customHeight="1">
      <c r="A82" s="2"/>
      <c r="B82" s="2"/>
      <c r="C82" s="2"/>
      <c r="D82" s="2"/>
      <c r="E82" s="2"/>
      <c r="F82" s="2"/>
      <c r="G82" s="2"/>
      <c r="H82" s="2"/>
      <c r="I82" s="2"/>
      <c r="J82" s="4"/>
      <c r="K82" s="4"/>
      <c r="L82" s="4"/>
      <c r="M82" s="4"/>
    </row>
    <row r="84" ht="11.25">
      <c r="B84" s="13"/>
    </row>
    <row r="85" ht="11.25">
      <c r="B85" s="3"/>
    </row>
    <row r="87" ht="11.25">
      <c r="A87" s="14"/>
    </row>
  </sheetData>
  <mergeCells count="1">
    <mergeCell ref="A65:M65"/>
  </mergeCells>
  <printOptions horizontalCentered="1" verticalCentered="1"/>
  <pageMargins left="0.6692913385826772" right="0.5511811023622047" top="0.37" bottom="0.41" header="0.22" footer="0.21"/>
  <pageSetup fitToHeight="1" fitToWidth="1" horizontalDpi="300" verticalDpi="300" orientation="portrait" paperSize="9" scale="91" r:id="rId1"/>
  <headerFooter alignWithMargins="0">
    <oddHeader>&amp;CStatistische Berichte Niedersachsen, Heft "Anbau und Ernte 2011"
</oddHeader>
    <oddFooter>&amp;L&amp;8 LSKN 2008; Keckl; Tel.: 0511 9898 3441&amp;R&amp;8Datei: &amp;F; Blatt: &amp;A;  Datum: &amp;D; &amp;T Uhr</oddFooter>
  </headerFooter>
</worksheet>
</file>

<file path=xl/worksheets/sheet3.xml><?xml version="1.0" encoding="utf-8"?>
<worksheet xmlns="http://schemas.openxmlformats.org/spreadsheetml/2006/main" xmlns:r="http://schemas.openxmlformats.org/officeDocument/2006/relationships">
  <dimension ref="A1:P46"/>
  <sheetViews>
    <sheetView workbookViewId="0" topLeftCell="A1">
      <selection activeCell="G64" sqref="G64"/>
    </sheetView>
  </sheetViews>
  <sheetFormatPr defaultColWidth="11.421875" defaultRowHeight="12.75"/>
  <cols>
    <col min="1" max="1" width="16.57421875" style="139" customWidth="1"/>
    <col min="2" max="2" width="10.421875" style="139" customWidth="1"/>
    <col min="3" max="3" width="6.421875" style="139" customWidth="1"/>
    <col min="4" max="4" width="7.421875" style="139" customWidth="1"/>
    <col min="5" max="5" width="7.7109375" style="139" customWidth="1"/>
    <col min="6" max="11" width="6.57421875" style="139" customWidth="1"/>
    <col min="12" max="12" width="8.421875" style="139" customWidth="1"/>
    <col min="13" max="14" width="7.8515625" style="139" customWidth="1"/>
    <col min="15" max="15" width="7.421875" style="139" customWidth="1"/>
    <col min="16" max="16" width="12.421875" style="139" customWidth="1"/>
    <col min="17" max="16384" width="11.421875" style="139" customWidth="1"/>
  </cols>
  <sheetData>
    <row r="1" ht="14.25" customHeight="1" thickBot="1">
      <c r="A1" s="15" t="s">
        <v>344</v>
      </c>
    </row>
    <row r="2" spans="1:16" ht="12" thickBot="1">
      <c r="A2" s="205"/>
      <c r="B2" s="352" t="s">
        <v>345</v>
      </c>
      <c r="C2" s="355" t="s">
        <v>346</v>
      </c>
      <c r="D2" s="356"/>
      <c r="E2" s="357"/>
      <c r="F2" s="358" t="s">
        <v>347</v>
      </c>
      <c r="G2" s="359"/>
      <c r="H2" s="359"/>
      <c r="I2" s="359"/>
      <c r="J2" s="359"/>
      <c r="K2" s="359"/>
      <c r="L2" s="360"/>
      <c r="M2" s="355" t="s">
        <v>348</v>
      </c>
      <c r="N2" s="356"/>
      <c r="O2" s="356"/>
      <c r="P2" s="206" t="s">
        <v>255</v>
      </c>
    </row>
    <row r="3" spans="1:16" ht="11.25">
      <c r="A3" s="139" t="s">
        <v>256</v>
      </c>
      <c r="B3" s="353"/>
      <c r="C3" s="207" t="s">
        <v>349</v>
      </c>
      <c r="D3" s="208" t="s">
        <v>258</v>
      </c>
      <c r="E3" s="209" t="s">
        <v>0</v>
      </c>
      <c r="F3" s="210" t="s">
        <v>350</v>
      </c>
      <c r="G3" s="210" t="s">
        <v>350</v>
      </c>
      <c r="H3" s="211" t="s">
        <v>257</v>
      </c>
      <c r="I3" s="211" t="s">
        <v>257</v>
      </c>
      <c r="J3" s="211" t="s">
        <v>257</v>
      </c>
      <c r="K3" s="211" t="s">
        <v>257</v>
      </c>
      <c r="L3" s="211" t="s">
        <v>0</v>
      </c>
      <c r="M3" s="212" t="s">
        <v>259</v>
      </c>
      <c r="N3" s="211" t="s">
        <v>259</v>
      </c>
      <c r="O3" s="213" t="s">
        <v>0</v>
      </c>
      <c r="P3" s="214" t="s">
        <v>351</v>
      </c>
    </row>
    <row r="4" spans="1:16" ht="12" thickBot="1">
      <c r="A4" s="139" t="s">
        <v>260</v>
      </c>
      <c r="B4" s="354"/>
      <c r="C4" s="207">
        <v>2007</v>
      </c>
      <c r="D4" s="211" t="s">
        <v>377</v>
      </c>
      <c r="E4" s="213" t="s">
        <v>378</v>
      </c>
      <c r="F4" s="210">
        <v>2011</v>
      </c>
      <c r="G4" s="210">
        <v>2010</v>
      </c>
      <c r="H4" s="211">
        <v>2009</v>
      </c>
      <c r="I4" s="211">
        <v>2008</v>
      </c>
      <c r="J4" s="211">
        <v>2007</v>
      </c>
      <c r="K4" s="211">
        <v>2006</v>
      </c>
      <c r="L4" s="215" t="s">
        <v>380</v>
      </c>
      <c r="M4" s="210" t="s">
        <v>379</v>
      </c>
      <c r="N4" s="210" t="s">
        <v>352</v>
      </c>
      <c r="O4" s="210" t="s">
        <v>352</v>
      </c>
      <c r="P4" s="216" t="s">
        <v>353</v>
      </c>
    </row>
    <row r="5" spans="1:16" ht="12" thickBot="1">
      <c r="A5" s="217"/>
      <c r="B5" s="218" t="s">
        <v>354</v>
      </c>
      <c r="C5" s="219" t="s">
        <v>2</v>
      </c>
      <c r="D5" s="220" t="s">
        <v>2</v>
      </c>
      <c r="E5" s="221" t="s">
        <v>1</v>
      </c>
      <c r="F5" s="218" t="s">
        <v>29</v>
      </c>
      <c r="G5" s="218" t="s">
        <v>29</v>
      </c>
      <c r="H5" s="220" t="s">
        <v>29</v>
      </c>
      <c r="I5" s="220" t="s">
        <v>29</v>
      </c>
      <c r="J5" s="220" t="s">
        <v>29</v>
      </c>
      <c r="K5" s="220" t="s">
        <v>29</v>
      </c>
      <c r="L5" s="220" t="s">
        <v>1</v>
      </c>
      <c r="M5" s="220" t="s">
        <v>3</v>
      </c>
      <c r="N5" s="220" t="s">
        <v>3</v>
      </c>
      <c r="O5" s="221" t="s">
        <v>1</v>
      </c>
      <c r="P5" s="218" t="s">
        <v>355</v>
      </c>
    </row>
    <row r="6" spans="1:16" ht="12">
      <c r="A6" s="222" t="s">
        <v>261</v>
      </c>
      <c r="B6" s="223">
        <v>691</v>
      </c>
      <c r="C6" s="223">
        <v>7736.6</v>
      </c>
      <c r="D6" s="223">
        <v>7760.028213652992</v>
      </c>
      <c r="E6" s="224">
        <v>0.003028231219526889</v>
      </c>
      <c r="F6" s="343">
        <v>306.99056031396384</v>
      </c>
      <c r="G6" s="343">
        <v>297.3076576525852</v>
      </c>
      <c r="H6" s="343">
        <v>388.65247841091536</v>
      </c>
      <c r="I6" s="225">
        <v>340.4</v>
      </c>
      <c r="J6" s="225">
        <v>383.2</v>
      </c>
      <c r="K6" s="225">
        <v>333.6</v>
      </c>
      <c r="L6" s="224">
        <v>0.032568628530562416</v>
      </c>
      <c r="M6" s="226">
        <v>2382255.4093615</v>
      </c>
      <c r="N6" s="226">
        <v>2329694.7780099357</v>
      </c>
      <c r="O6" s="224">
        <v>0.022561166315727466</v>
      </c>
      <c r="P6" s="228">
        <v>963</v>
      </c>
    </row>
    <row r="7" spans="1:15" ht="11.25">
      <c r="A7" s="139" t="s">
        <v>381</v>
      </c>
      <c r="B7" s="229"/>
      <c r="C7" s="229"/>
      <c r="D7" s="229"/>
      <c r="E7" s="230"/>
      <c r="F7" s="344"/>
      <c r="G7" s="344"/>
      <c r="H7" s="344"/>
      <c r="I7" s="231"/>
      <c r="J7" s="228"/>
      <c r="K7" s="231"/>
      <c r="L7" s="230"/>
      <c r="M7" s="229"/>
      <c r="N7" s="229"/>
      <c r="O7" s="230"/>
    </row>
    <row r="8" spans="1:16" ht="11.25">
      <c r="A8" s="139" t="s">
        <v>262</v>
      </c>
      <c r="B8" s="229">
        <v>602</v>
      </c>
      <c r="C8" s="229">
        <v>2191.81</v>
      </c>
      <c r="D8" s="229">
        <v>2236.792581349452</v>
      </c>
      <c r="E8" s="345">
        <v>0.020523029527856895</v>
      </c>
      <c r="F8" s="344">
        <v>293.0239307535641</v>
      </c>
      <c r="G8" s="344">
        <v>271.37112643520817</v>
      </c>
      <c r="H8" s="344">
        <v>387.5707847363623</v>
      </c>
      <c r="I8" s="231">
        <v>274.5</v>
      </c>
      <c r="J8" s="231">
        <v>388.6</v>
      </c>
      <c r="K8" s="231">
        <v>320.3</v>
      </c>
      <c r="L8" s="345">
        <v>0.07979037638525521</v>
      </c>
      <c r="M8" s="229">
        <v>655433.7544674277</v>
      </c>
      <c r="N8" s="229">
        <v>610968.3422578498</v>
      </c>
      <c r="O8" s="345">
        <v>0.07277858627708089</v>
      </c>
      <c r="P8" s="231">
        <v>138</v>
      </c>
    </row>
    <row r="9" spans="1:16" ht="11.25">
      <c r="A9" s="139" t="s">
        <v>263</v>
      </c>
      <c r="B9" s="229">
        <v>486</v>
      </c>
      <c r="C9" s="229">
        <v>1327.4</v>
      </c>
      <c r="D9" s="229">
        <v>1299.2217649450988</v>
      </c>
      <c r="E9" s="346">
        <v>-0.0212281415209441</v>
      </c>
      <c r="F9" s="344">
        <v>377.5690344696248</v>
      </c>
      <c r="G9" s="344">
        <v>369.1393651332541</v>
      </c>
      <c r="H9" s="344">
        <v>473.5294983947455</v>
      </c>
      <c r="I9" s="231">
        <v>447.2</v>
      </c>
      <c r="J9" s="231">
        <v>461.3</v>
      </c>
      <c r="K9" s="231">
        <v>420.2</v>
      </c>
      <c r="L9" s="346">
        <v>0.022836007569465577</v>
      </c>
      <c r="M9" s="229">
        <v>490545.9073522428</v>
      </c>
      <c r="N9" s="229">
        <v>482053.4117566747</v>
      </c>
      <c r="O9" s="346">
        <v>0.017617333242430977</v>
      </c>
      <c r="P9" s="231">
        <v>109</v>
      </c>
    </row>
    <row r="10" spans="1:16" ht="11.25">
      <c r="A10" s="139" t="s">
        <v>382</v>
      </c>
      <c r="B10" s="229">
        <v>238</v>
      </c>
      <c r="C10" s="229">
        <v>393.88</v>
      </c>
      <c r="D10" s="229">
        <v>737.3067236410614</v>
      </c>
      <c r="E10" s="346">
        <v>0.871906985988274</v>
      </c>
      <c r="F10" s="344">
        <v>308.0295212316021</v>
      </c>
      <c r="G10" s="344">
        <v>337.00968639110005</v>
      </c>
      <c r="H10" s="344">
        <v>410.22964015151507</v>
      </c>
      <c r="I10" s="231">
        <v>348.2</v>
      </c>
      <c r="J10" s="231">
        <v>354.8</v>
      </c>
      <c r="K10" s="231" t="s">
        <v>278</v>
      </c>
      <c r="L10" s="346">
        <v>-0.08599208369894284</v>
      </c>
      <c r="M10" s="229">
        <v>227112.23708399726</v>
      </c>
      <c r="N10" s="229">
        <v>213918.99859350655</v>
      </c>
      <c r="O10" s="346">
        <v>0.06167399145113239</v>
      </c>
      <c r="P10" s="231">
        <v>56</v>
      </c>
    </row>
    <row r="11" spans="1:16" ht="11.25">
      <c r="A11" s="139" t="s">
        <v>383</v>
      </c>
      <c r="B11" s="229">
        <v>324</v>
      </c>
      <c r="C11" s="229">
        <v>385.17</v>
      </c>
      <c r="D11" s="229">
        <v>647.7315848516191</v>
      </c>
      <c r="E11" s="346">
        <v>0.681677142175193</v>
      </c>
      <c r="F11" s="344">
        <v>282.20471869328486</v>
      </c>
      <c r="G11" s="344">
        <v>253.4646962233169</v>
      </c>
      <c r="H11" s="344">
        <v>371.643823581093</v>
      </c>
      <c r="I11" s="231">
        <v>302.5</v>
      </c>
      <c r="J11" s="231">
        <v>351.1</v>
      </c>
      <c r="K11" s="231">
        <v>239.4</v>
      </c>
      <c r="L11" s="346">
        <v>0.11338866082022858</v>
      </c>
      <c r="M11" s="229">
        <v>182792.90969180674</v>
      </c>
      <c r="N11" s="229">
        <v>150514.43621012993</v>
      </c>
      <c r="O11" s="346">
        <v>0.21445433603866104</v>
      </c>
      <c r="P11" s="231">
        <v>75</v>
      </c>
    </row>
    <row r="12" spans="1:16" ht="11.25">
      <c r="A12" s="139" t="s">
        <v>264</v>
      </c>
      <c r="B12" s="229">
        <v>479</v>
      </c>
      <c r="C12" s="229">
        <v>679.48</v>
      </c>
      <c r="D12" s="229">
        <v>633.6592668264799</v>
      </c>
      <c r="E12" s="345">
        <v>-0.06743499907800099</v>
      </c>
      <c r="F12" s="344">
        <v>326.2387470711555</v>
      </c>
      <c r="G12" s="344">
        <v>315.1978634196772</v>
      </c>
      <c r="H12" s="344">
        <v>417.97890940880774</v>
      </c>
      <c r="I12" s="231">
        <v>402.3</v>
      </c>
      <c r="J12" s="231">
        <v>397.5</v>
      </c>
      <c r="K12" s="231">
        <v>361.7</v>
      </c>
      <c r="L12" s="345">
        <v>0.03502842161330788</v>
      </c>
      <c r="M12" s="229">
        <v>206724.2052794978</v>
      </c>
      <c r="N12" s="229">
        <v>209731.6288552163</v>
      </c>
      <c r="O12" s="345">
        <v>-0.014339389781760525</v>
      </c>
      <c r="P12" s="231">
        <v>83</v>
      </c>
    </row>
    <row r="13" spans="1:16" ht="11.25">
      <c r="A13" s="139" t="s">
        <v>265</v>
      </c>
      <c r="B13" s="229">
        <v>441</v>
      </c>
      <c r="C13" s="229">
        <v>648.21</v>
      </c>
      <c r="D13" s="229">
        <v>560.0461922995922</v>
      </c>
      <c r="E13" s="345">
        <v>-0.13601118109934707</v>
      </c>
      <c r="F13" s="344">
        <v>319.0088123534643</v>
      </c>
      <c r="G13" s="344">
        <v>287.7498762113603</v>
      </c>
      <c r="H13" s="344">
        <v>369.3646487721301</v>
      </c>
      <c r="I13" s="231">
        <v>357</v>
      </c>
      <c r="J13" s="231">
        <v>316.5</v>
      </c>
      <c r="K13" s="231">
        <v>344.9</v>
      </c>
      <c r="L13" s="345">
        <v>0.10863231829557218</v>
      </c>
      <c r="M13" s="229">
        <v>178659.6706685728</v>
      </c>
      <c r="N13" s="229">
        <v>166109.91523713502</v>
      </c>
      <c r="O13" s="345">
        <v>0.07555091105502054</v>
      </c>
      <c r="P13" s="231">
        <v>88</v>
      </c>
    </row>
    <row r="14" spans="1:16" ht="11.25">
      <c r="A14" s="139" t="s">
        <v>266</v>
      </c>
      <c r="B14" s="229">
        <v>334</v>
      </c>
      <c r="C14" s="229">
        <v>328.8</v>
      </c>
      <c r="D14" s="229">
        <v>320.5407135711904</v>
      </c>
      <c r="E14" s="345">
        <v>-0.025119484272535297</v>
      </c>
      <c r="F14" s="344">
        <v>249.6831519493043</v>
      </c>
      <c r="G14" s="344">
        <v>264.6145357086552</v>
      </c>
      <c r="H14" s="344">
        <v>295.31392231435876</v>
      </c>
      <c r="I14" s="231">
        <v>309.3</v>
      </c>
      <c r="J14" s="231">
        <v>357.8</v>
      </c>
      <c r="K14" s="231">
        <v>279.9</v>
      </c>
      <c r="L14" s="345">
        <v>-0.0564269219729886</v>
      </c>
      <c r="M14" s="229">
        <v>80033.61569253396</v>
      </c>
      <c r="N14" s="229">
        <v>88285.6301686983</v>
      </c>
      <c r="O14" s="345">
        <v>-0.09346950868897008</v>
      </c>
      <c r="P14" s="231">
        <v>39</v>
      </c>
    </row>
    <row r="15" spans="1:16" ht="11.25">
      <c r="A15" s="139" t="s">
        <v>267</v>
      </c>
      <c r="B15" s="229">
        <v>317</v>
      </c>
      <c r="C15" s="229">
        <v>292.15</v>
      </c>
      <c r="D15" s="229">
        <v>267.5406588235294</v>
      </c>
      <c r="E15" s="346">
        <v>-0.08423529411764707</v>
      </c>
      <c r="F15" s="344">
        <v>363.57182679799286</v>
      </c>
      <c r="G15" s="344">
        <v>346.78830757773227</v>
      </c>
      <c r="H15" s="344">
        <v>422.77096286338434</v>
      </c>
      <c r="I15" s="231">
        <v>479.3</v>
      </c>
      <c r="J15" s="231">
        <v>457.8</v>
      </c>
      <c r="K15" s="231">
        <v>439.7</v>
      </c>
      <c r="L15" s="346">
        <v>0.04839701585526668</v>
      </c>
      <c r="M15" s="229">
        <v>97270.24607120913</v>
      </c>
      <c r="N15" s="229">
        <v>98219.51564394643</v>
      </c>
      <c r="O15" s="346">
        <v>-0.009664775543981374</v>
      </c>
      <c r="P15" s="231">
        <v>46</v>
      </c>
    </row>
    <row r="16" spans="1:16" ht="11.25">
      <c r="A16" s="139" t="s">
        <v>268</v>
      </c>
      <c r="B16" s="229">
        <v>223</v>
      </c>
      <c r="C16" s="229">
        <v>216.38</v>
      </c>
      <c r="D16" s="229">
        <v>205.17212378005235</v>
      </c>
      <c r="E16" s="346">
        <v>-0.051797191144965615</v>
      </c>
      <c r="F16" s="344">
        <v>197.56501182033097</v>
      </c>
      <c r="G16" s="344">
        <v>264.35505821866025</v>
      </c>
      <c r="H16" s="344">
        <v>290.4598825831702</v>
      </c>
      <c r="I16" s="231">
        <v>323.5</v>
      </c>
      <c r="J16" s="231">
        <v>335.7</v>
      </c>
      <c r="K16" s="231">
        <v>329.4</v>
      </c>
      <c r="L16" s="346">
        <v>-0.25265280281901836</v>
      </c>
      <c r="M16" s="229">
        <v>40534.83305980845</v>
      </c>
      <c r="N16" s="229">
        <v>55978.42361131172</v>
      </c>
      <c r="O16" s="346">
        <v>-0.27588469905362856</v>
      </c>
      <c r="P16" s="231">
        <v>55</v>
      </c>
    </row>
    <row r="17" spans="1:16" ht="11.25">
      <c r="A17" s="139" t="s">
        <v>269</v>
      </c>
      <c r="B17" s="229">
        <v>328</v>
      </c>
      <c r="C17" s="229">
        <v>199.25</v>
      </c>
      <c r="D17" s="229">
        <v>153.89758172992572</v>
      </c>
      <c r="E17" s="346">
        <v>-0.22761565003801398</v>
      </c>
      <c r="F17" s="344">
        <v>263.2224428997021</v>
      </c>
      <c r="G17" s="344">
        <v>227.44017094017096</v>
      </c>
      <c r="H17" s="344">
        <v>276.4314247669774</v>
      </c>
      <c r="I17" s="231">
        <v>281.1</v>
      </c>
      <c r="J17" s="231">
        <v>284.5</v>
      </c>
      <c r="K17" s="231">
        <v>266.8</v>
      </c>
      <c r="L17" s="346">
        <v>0.15732608629169476</v>
      </c>
      <c r="M17" s="229">
        <v>40509.297419307615</v>
      </c>
      <c r="N17" s="229">
        <v>36605.92288872794</v>
      </c>
      <c r="O17" s="346">
        <v>0.10663232128977795</v>
      </c>
      <c r="P17" s="231">
        <v>39</v>
      </c>
    </row>
    <row r="18" spans="1:16" ht="11.25">
      <c r="A18" s="139" t="s">
        <v>270</v>
      </c>
      <c r="B18" s="229">
        <v>166</v>
      </c>
      <c r="C18" s="229">
        <v>114.81</v>
      </c>
      <c r="D18" s="229">
        <v>96.79622760290559</v>
      </c>
      <c r="E18" s="346">
        <v>-0.15690072639225172</v>
      </c>
      <c r="F18" s="344">
        <v>261.2519809825674</v>
      </c>
      <c r="G18" s="344">
        <v>293.62490733876945</v>
      </c>
      <c r="H18" s="344">
        <v>340.4632152588556</v>
      </c>
      <c r="I18" s="231">
        <v>337.7</v>
      </c>
      <c r="J18" s="231">
        <v>455.5</v>
      </c>
      <c r="K18" s="231">
        <v>324.4</v>
      </c>
      <c r="L18" s="346">
        <v>-0.11025265754737845</v>
      </c>
      <c r="M18" s="229">
        <v>25288.206212898553</v>
      </c>
      <c r="N18" s="229">
        <v>30356.29302649079</v>
      </c>
      <c r="O18" s="346">
        <v>-0.16695341585909418</v>
      </c>
      <c r="P18" s="231">
        <v>13</v>
      </c>
    </row>
    <row r="19" spans="1:16" ht="11.25">
      <c r="A19" s="139" t="s">
        <v>271</v>
      </c>
      <c r="B19" s="229">
        <v>180</v>
      </c>
      <c r="C19" s="229">
        <v>101.85</v>
      </c>
      <c r="D19" s="229">
        <v>96.42941176470589</v>
      </c>
      <c r="E19" s="346">
        <v>-0.053221288515406084</v>
      </c>
      <c r="F19" s="344">
        <v>266.56603773584914</v>
      </c>
      <c r="G19" s="344">
        <v>322.57240204429297</v>
      </c>
      <c r="H19" s="344">
        <v>327.3472128945601</v>
      </c>
      <c r="I19" s="231">
        <v>322.9</v>
      </c>
      <c r="J19" s="231">
        <v>337.5</v>
      </c>
      <c r="K19" s="231">
        <v>289.7</v>
      </c>
      <c r="L19" s="346">
        <v>-0.17362416608955134</v>
      </c>
      <c r="M19" s="229">
        <v>25704.806215316326</v>
      </c>
      <c r="N19" s="229">
        <v>30860.058957143327</v>
      </c>
      <c r="O19" s="346">
        <v>-0.16705258888151575</v>
      </c>
      <c r="P19" s="231">
        <v>28</v>
      </c>
    </row>
    <row r="20" spans="1:16" ht="11.25">
      <c r="A20" s="139" t="s">
        <v>273</v>
      </c>
      <c r="B20" s="229">
        <v>49</v>
      </c>
      <c r="C20" s="229">
        <v>45.72</v>
      </c>
      <c r="D20" s="229">
        <v>79.09158676569885</v>
      </c>
      <c r="E20" s="346">
        <v>0.7299122214719784</v>
      </c>
      <c r="F20" s="344">
        <v>234.61283917935145</v>
      </c>
      <c r="G20" s="344">
        <v>190.94947251526926</v>
      </c>
      <c r="H20" s="344">
        <v>250.14430014430016</v>
      </c>
      <c r="I20" s="231">
        <v>141.8</v>
      </c>
      <c r="J20" s="231">
        <v>97.2</v>
      </c>
      <c r="K20" s="231" t="s">
        <v>278</v>
      </c>
      <c r="L20" s="346">
        <v>0.2286645052690086</v>
      </c>
      <c r="M20" s="229">
        <v>18555.901726300624</v>
      </c>
      <c r="N20" s="229">
        <v>14513.016024933255</v>
      </c>
      <c r="O20" s="346">
        <v>0.2785696435821281</v>
      </c>
      <c r="P20" s="231">
        <v>14</v>
      </c>
    </row>
    <row r="21" spans="1:16" ht="11.25">
      <c r="A21" s="139" t="s">
        <v>272</v>
      </c>
      <c r="B21" s="229">
        <v>164</v>
      </c>
      <c r="C21" s="229">
        <v>67.32</v>
      </c>
      <c r="D21" s="229">
        <v>67.74206896551723</v>
      </c>
      <c r="E21" s="345">
        <v>0.006269592476489061</v>
      </c>
      <c r="F21" s="344">
        <v>350.05988023952096</v>
      </c>
      <c r="G21" s="344">
        <v>316.5228645383952</v>
      </c>
      <c r="H21" s="344">
        <v>458.37837837837833</v>
      </c>
      <c r="I21" s="231">
        <v>423.9</v>
      </c>
      <c r="J21" s="231">
        <v>448</v>
      </c>
      <c r="K21" s="231">
        <v>302.8</v>
      </c>
      <c r="L21" s="345">
        <v>0.1059544805713637</v>
      </c>
      <c r="M21" s="229">
        <v>23713.780549246334</v>
      </c>
      <c r="N21" s="229">
        <v>20524.96980155306</v>
      </c>
      <c r="O21" s="345">
        <v>0.1553625061826882</v>
      </c>
      <c r="P21" s="231">
        <v>22</v>
      </c>
    </row>
    <row r="22" spans="1:16" ht="11.25">
      <c r="A22" s="139" t="s">
        <v>274</v>
      </c>
      <c r="B22" s="229">
        <v>45</v>
      </c>
      <c r="C22" s="229">
        <v>45.48</v>
      </c>
      <c r="D22" s="229">
        <v>58.043374114616874</v>
      </c>
      <c r="E22" s="345">
        <v>0.2762395363811978</v>
      </c>
      <c r="F22" s="344">
        <v>275.0759878419453</v>
      </c>
      <c r="G22" s="344">
        <v>298.41160220994476</v>
      </c>
      <c r="H22" s="344">
        <v>286.25314333612744</v>
      </c>
      <c r="I22" s="231">
        <v>167.8</v>
      </c>
      <c r="J22" s="231">
        <v>173</v>
      </c>
      <c r="K22" s="231" t="s">
        <v>278</v>
      </c>
      <c r="L22" s="345">
        <v>-0.07819942051576778</v>
      </c>
      <c r="M22" s="229">
        <v>15966.338472257832</v>
      </c>
      <c r="N22" s="229">
        <v>16796.47268697548</v>
      </c>
      <c r="O22" s="345">
        <v>-0.04942312771188928</v>
      </c>
      <c r="P22" s="231">
        <v>7</v>
      </c>
    </row>
    <row r="23" spans="1:16" ht="11.25">
      <c r="A23" s="139" t="s">
        <v>275</v>
      </c>
      <c r="B23" s="229">
        <v>44</v>
      </c>
      <c r="C23" s="229">
        <v>16.43</v>
      </c>
      <c r="D23" s="229">
        <v>11.636265931794693</v>
      </c>
      <c r="E23" s="346">
        <v>-0.2917671374440235</v>
      </c>
      <c r="F23" s="344">
        <v>320.1005025125628</v>
      </c>
      <c r="G23" s="344">
        <v>248.4375</v>
      </c>
      <c r="H23" s="344">
        <v>244.8717948717949</v>
      </c>
      <c r="I23" s="231">
        <v>213.3</v>
      </c>
      <c r="J23" s="231">
        <v>239.2</v>
      </c>
      <c r="K23" s="231">
        <v>246.8</v>
      </c>
      <c r="L23" s="346">
        <v>0.288454852880756</v>
      </c>
      <c r="M23" s="229">
        <v>3724.7745721372958</v>
      </c>
      <c r="N23" s="229">
        <v>3530.647751248708</v>
      </c>
      <c r="O23" s="346">
        <v>0.05498334429423868</v>
      </c>
      <c r="P23" s="231">
        <v>4</v>
      </c>
    </row>
    <row r="24" spans="2:16" ht="11.25">
      <c r="B24" s="229"/>
      <c r="C24" s="229"/>
      <c r="D24" s="229"/>
      <c r="E24" s="345"/>
      <c r="F24" s="344"/>
      <c r="G24" s="344"/>
      <c r="H24" s="344"/>
      <c r="I24" s="231"/>
      <c r="J24" s="231"/>
      <c r="K24" s="231"/>
      <c r="L24" s="345"/>
      <c r="M24" s="229"/>
      <c r="N24" s="229"/>
      <c r="O24" s="345"/>
      <c r="P24" s="231"/>
    </row>
    <row r="25" spans="1:16" ht="11.25">
      <c r="A25" s="233" t="s">
        <v>276</v>
      </c>
      <c r="B25" s="229">
        <v>341</v>
      </c>
      <c r="C25" s="229">
        <v>311.96</v>
      </c>
      <c r="D25" s="229">
        <v>301.3874804041502</v>
      </c>
      <c r="E25" s="346">
        <v>-0.033890625707942656</v>
      </c>
      <c r="F25" s="344">
        <v>266.4369158878505</v>
      </c>
      <c r="G25" s="344">
        <v>224.30449069003288</v>
      </c>
      <c r="H25" s="344">
        <v>287.8627615062762</v>
      </c>
      <c r="I25" s="231">
        <v>237.2</v>
      </c>
      <c r="J25" s="231">
        <v>266.2</v>
      </c>
      <c r="K25" s="231">
        <v>242.9</v>
      </c>
      <c r="L25" s="346">
        <v>0.18783585236392142</v>
      </c>
      <c r="M25" s="229">
        <v>80300.75076609176</v>
      </c>
      <c r="N25" s="229">
        <v>68563.19828417926</v>
      </c>
      <c r="O25" s="346">
        <v>0.17119318782742532</v>
      </c>
      <c r="P25" s="231">
        <v>62</v>
      </c>
    </row>
    <row r="26" spans="1:16" ht="11.25">
      <c r="A26" s="233" t="s">
        <v>384</v>
      </c>
      <c r="B26" s="229">
        <v>336</v>
      </c>
      <c r="C26" s="229">
        <v>278.29</v>
      </c>
      <c r="D26" s="229">
        <v>272.2534347690387</v>
      </c>
      <c r="E26" s="346">
        <v>-0.021691635455680536</v>
      </c>
      <c r="F26" s="344">
        <v>188.09450171821305</v>
      </c>
      <c r="G26" s="344">
        <v>118.21927888153054</v>
      </c>
      <c r="H26" s="344">
        <v>165.63414043583535</v>
      </c>
      <c r="I26" s="231">
        <v>83.4</v>
      </c>
      <c r="J26" s="231">
        <v>186.6</v>
      </c>
      <c r="K26" s="231">
        <v>79.1</v>
      </c>
      <c r="L26" s="346">
        <v>0.5910645327713901</v>
      </c>
      <c r="M26" s="229">
        <v>51209.37415395435</v>
      </c>
      <c r="N26" s="229">
        <v>32569.805734350797</v>
      </c>
      <c r="O26" s="346">
        <v>0.5722959655219781</v>
      </c>
      <c r="P26" s="231">
        <v>72</v>
      </c>
    </row>
    <row r="27" spans="1:16" ht="11.25">
      <c r="A27" s="233" t="s">
        <v>385</v>
      </c>
      <c r="B27" s="229">
        <v>21</v>
      </c>
      <c r="C27" s="229">
        <v>1.22</v>
      </c>
      <c r="D27" s="229">
        <v>1.1743185222166748</v>
      </c>
      <c r="E27" s="346">
        <v>-0.037443834248627184</v>
      </c>
      <c r="F27" s="344">
        <v>145.6521739130435</v>
      </c>
      <c r="G27" s="344">
        <v>56.666666666666664</v>
      </c>
      <c r="H27" s="344">
        <v>110.64516129032258</v>
      </c>
      <c r="I27" s="231">
        <v>101.9</v>
      </c>
      <c r="J27" s="231">
        <v>92.8</v>
      </c>
      <c r="K27" s="231">
        <v>55.5</v>
      </c>
      <c r="L27" s="346">
        <v>1.570332480818415</v>
      </c>
      <c r="M27" s="229">
        <v>171.04204562721134</v>
      </c>
      <c r="N27" s="229">
        <v>66.7172907305708</v>
      </c>
      <c r="O27" s="346">
        <v>1.5636839229270065</v>
      </c>
      <c r="P27" s="231">
        <v>5</v>
      </c>
    </row>
    <row r="28" spans="1:16" ht="11.25">
      <c r="A28" s="233" t="s">
        <v>386</v>
      </c>
      <c r="B28" s="229">
        <v>442</v>
      </c>
      <c r="C28" s="229">
        <v>536.78</v>
      </c>
      <c r="D28" s="229">
        <v>523.4096060567823</v>
      </c>
      <c r="E28" s="346">
        <v>-0.024908517350157755</v>
      </c>
      <c r="F28" s="344">
        <v>69.44614895477308</v>
      </c>
      <c r="G28" s="344">
        <v>80.61825174825175</v>
      </c>
      <c r="H28" s="344">
        <v>95.42566402207659</v>
      </c>
      <c r="I28" s="231">
        <v>50.4</v>
      </c>
      <c r="J28" s="231">
        <v>56.6</v>
      </c>
      <c r="K28" s="231">
        <v>54.6</v>
      </c>
      <c r="L28" s="346">
        <v>-0.1385803158863581</v>
      </c>
      <c r="M28" s="229">
        <v>36348.7814665784</v>
      </c>
      <c r="N28" s="229">
        <v>43243.68651286239</v>
      </c>
      <c r="O28" s="346">
        <v>-0.15944304480685678</v>
      </c>
      <c r="P28" s="231">
        <v>99</v>
      </c>
    </row>
    <row r="29" spans="1:16" ht="11.25">
      <c r="A29" s="233" t="s">
        <v>277</v>
      </c>
      <c r="B29" s="229">
        <v>120</v>
      </c>
      <c r="C29" s="229">
        <v>55.3</v>
      </c>
      <c r="D29" s="229">
        <v>42.40396775762628</v>
      </c>
      <c r="E29" s="346">
        <v>-0.2332013063720383</v>
      </c>
      <c r="F29" s="344">
        <v>48.07658604977216</v>
      </c>
      <c r="G29" s="344">
        <v>55.313082370480814</v>
      </c>
      <c r="H29" s="344">
        <v>99.49615243679004</v>
      </c>
      <c r="I29" s="231">
        <v>34.3</v>
      </c>
      <c r="J29" s="231">
        <v>71.9</v>
      </c>
      <c r="K29" s="231">
        <v>83.9</v>
      </c>
      <c r="L29" s="346">
        <v>-0.13082793456056951</v>
      </c>
      <c r="M29" s="229">
        <v>2038.6380047512841</v>
      </c>
      <c r="N29" s="229">
        <v>2472.4930523456583</v>
      </c>
      <c r="O29" s="346">
        <v>-0.17547270645827506</v>
      </c>
      <c r="P29" s="231">
        <v>38</v>
      </c>
    </row>
    <row r="30" spans="2:16" ht="11.25">
      <c r="B30" s="229"/>
      <c r="C30" s="229"/>
      <c r="D30" s="232"/>
      <c r="E30" s="347"/>
      <c r="J30" s="231"/>
      <c r="K30" s="231"/>
      <c r="L30" s="347"/>
      <c r="M30" s="232"/>
      <c r="N30" s="232"/>
      <c r="O30" s="347"/>
      <c r="P30" s="231"/>
    </row>
    <row r="31" spans="1:16" ht="11.25">
      <c r="A31" s="139" t="s">
        <v>356</v>
      </c>
      <c r="B31" s="229" t="s">
        <v>278</v>
      </c>
      <c r="C31" s="229" t="s">
        <v>278</v>
      </c>
      <c r="D31" s="229">
        <v>232</v>
      </c>
      <c r="E31" s="345" t="s">
        <v>278</v>
      </c>
      <c r="F31" s="231">
        <v>31.2</v>
      </c>
      <c r="G31" s="231">
        <v>55.4</v>
      </c>
      <c r="H31" s="231">
        <v>47</v>
      </c>
      <c r="I31" s="231">
        <v>41.7</v>
      </c>
      <c r="J31" s="231">
        <v>24.5</v>
      </c>
      <c r="K31" s="231">
        <v>36.1</v>
      </c>
      <c r="L31" s="345">
        <v>-0.0931291161023668</v>
      </c>
      <c r="M31" s="229">
        <v>7238.498984615386</v>
      </c>
      <c r="N31" s="229">
        <v>12823</v>
      </c>
      <c r="O31" s="345">
        <f>M31/N31-1</f>
        <v>-0.4355065909213611</v>
      </c>
      <c r="P31" s="231">
        <v>10</v>
      </c>
    </row>
    <row r="32" spans="1:16" ht="11.25">
      <c r="A32" s="139" t="s">
        <v>357</v>
      </c>
      <c r="B32" s="229" t="s">
        <v>278</v>
      </c>
      <c r="C32" s="229" t="s">
        <v>278</v>
      </c>
      <c r="D32" s="229">
        <v>20</v>
      </c>
      <c r="E32" s="345" t="s">
        <v>278</v>
      </c>
      <c r="F32" s="234">
        <v>41.5</v>
      </c>
      <c r="G32" s="234">
        <v>67.67</v>
      </c>
      <c r="H32" s="231" t="s">
        <v>358</v>
      </c>
      <c r="I32" s="231" t="s">
        <v>358</v>
      </c>
      <c r="J32" s="231">
        <v>94.4</v>
      </c>
      <c r="K32" s="231">
        <v>137.4</v>
      </c>
      <c r="L32" s="345">
        <f>F32/G32-1</f>
        <v>-0.3867297177478942</v>
      </c>
      <c r="M32" s="235">
        <f>D32*F32</f>
        <v>830</v>
      </c>
      <c r="N32" s="235">
        <v>1353.4</v>
      </c>
      <c r="O32" s="345">
        <f>M32/N32-1</f>
        <v>-0.3867297177478942</v>
      </c>
      <c r="P32" s="231">
        <v>4</v>
      </c>
    </row>
    <row r="33" spans="1:16" ht="11.25">
      <c r="A33" s="139" t="s">
        <v>359</v>
      </c>
      <c r="B33" s="229" t="s">
        <v>278</v>
      </c>
      <c r="C33" s="229" t="s">
        <v>278</v>
      </c>
      <c r="D33" s="229">
        <v>255</v>
      </c>
      <c r="E33" s="345" t="s">
        <v>278</v>
      </c>
      <c r="F33" s="231">
        <v>41.489708579580196</v>
      </c>
      <c r="G33" s="231">
        <v>63.3</v>
      </c>
      <c r="H33" s="231">
        <v>61.6</v>
      </c>
      <c r="I33" s="231">
        <v>60.3</v>
      </c>
      <c r="J33" s="231">
        <v>37.9</v>
      </c>
      <c r="K33" s="231">
        <v>51.9</v>
      </c>
      <c r="L33" s="345">
        <f>F33/G33-1</f>
        <v>-0.3445543668312765</v>
      </c>
      <c r="M33" s="229">
        <v>10566.184083961687</v>
      </c>
      <c r="N33" s="229">
        <v>16130</v>
      </c>
      <c r="O33" s="345">
        <f>M33/N33-1</f>
        <v>-0.344935890640937</v>
      </c>
      <c r="P33" s="231">
        <v>18</v>
      </c>
    </row>
    <row r="34" spans="1:16" ht="11.25">
      <c r="A34" s="139" t="s">
        <v>360</v>
      </c>
      <c r="B34" s="229" t="s">
        <v>278</v>
      </c>
      <c r="C34" s="229" t="s">
        <v>278</v>
      </c>
      <c r="D34" s="229">
        <v>992</v>
      </c>
      <c r="E34" s="345" t="s">
        <v>278</v>
      </c>
      <c r="F34" s="231">
        <v>47.48267674565101</v>
      </c>
      <c r="G34" s="231">
        <v>62.3</v>
      </c>
      <c r="H34" s="231">
        <v>75.2</v>
      </c>
      <c r="I34" s="231">
        <v>25.5</v>
      </c>
      <c r="J34" s="231">
        <v>36.8</v>
      </c>
      <c r="K34" s="231">
        <v>41.7</v>
      </c>
      <c r="L34" s="345">
        <f>F34/G34-1</f>
        <v>-0.23783825448393237</v>
      </c>
      <c r="M34" s="229">
        <v>47080.02364684789</v>
      </c>
      <c r="N34" s="229">
        <v>61752</v>
      </c>
      <c r="O34" s="345">
        <f>M34/N34-1</f>
        <v>-0.23759516053167684</v>
      </c>
      <c r="P34" s="231">
        <v>7</v>
      </c>
    </row>
    <row r="35" spans="2:16" ht="11.25">
      <c r="B35" s="229"/>
      <c r="C35" s="229"/>
      <c r="D35" s="229"/>
      <c r="E35" s="345"/>
      <c r="F35" s="231"/>
      <c r="G35" s="231"/>
      <c r="H35" s="231"/>
      <c r="I35" s="231"/>
      <c r="J35" s="231"/>
      <c r="K35" s="231"/>
      <c r="L35" s="345"/>
      <c r="M35" s="229"/>
      <c r="N35" s="229"/>
      <c r="O35" s="345"/>
      <c r="P35" s="231"/>
    </row>
    <row r="36" spans="1:16" ht="11.25">
      <c r="A36" s="139" t="s">
        <v>392</v>
      </c>
      <c r="B36" s="229" t="s">
        <v>279</v>
      </c>
      <c r="C36" s="229">
        <v>2879</v>
      </c>
      <c r="D36" s="229">
        <v>3159.0476</v>
      </c>
      <c r="E36" s="345">
        <f>D36/C36-1</f>
        <v>0.09727252518235496</v>
      </c>
      <c r="F36" s="231">
        <v>120.9593211987711</v>
      </c>
      <c r="G36" s="231">
        <v>133.4</v>
      </c>
      <c r="H36" s="231">
        <v>141.7</v>
      </c>
      <c r="I36" s="231">
        <v>133.5</v>
      </c>
      <c r="J36" s="231">
        <v>155.5</v>
      </c>
      <c r="K36" s="231">
        <v>131.5</v>
      </c>
      <c r="L36" s="348">
        <v>-0.0931291161023668</v>
      </c>
      <c r="M36" s="229">
        <v>382116.2533306069</v>
      </c>
      <c r="N36" s="229">
        <v>420513</v>
      </c>
      <c r="O36" s="348">
        <v>-0.0913094900553079</v>
      </c>
      <c r="P36" s="231">
        <v>103</v>
      </c>
    </row>
    <row r="37" spans="2:16" ht="11.25">
      <c r="B37" s="229"/>
      <c r="C37" s="229"/>
      <c r="D37" s="232"/>
      <c r="E37" s="347"/>
      <c r="J37" s="231"/>
      <c r="K37" s="231"/>
      <c r="L37" s="347"/>
      <c r="M37" s="232"/>
      <c r="N37" s="232"/>
      <c r="O37" s="347"/>
      <c r="P37" s="231"/>
    </row>
    <row r="38" spans="1:16" ht="11.25">
      <c r="A38" s="139" t="s">
        <v>361</v>
      </c>
      <c r="B38" s="229">
        <v>755</v>
      </c>
      <c r="C38" s="229">
        <v>8920</v>
      </c>
      <c r="D38" s="229">
        <f>D6+D25+D26+D27+D28+D29</f>
        <v>8900.657021162806</v>
      </c>
      <c r="E38" s="345">
        <f>D38/C38-1</f>
        <v>-0.0021684953853357003</v>
      </c>
      <c r="F38" s="231" t="s">
        <v>280</v>
      </c>
      <c r="G38" s="231" t="s">
        <v>280</v>
      </c>
      <c r="H38" s="231" t="s">
        <v>280</v>
      </c>
      <c r="I38" s="231" t="s">
        <v>280</v>
      </c>
      <c r="J38" s="231" t="s">
        <v>280</v>
      </c>
      <c r="K38" s="231" t="s">
        <v>280</v>
      </c>
      <c r="L38" s="350" t="s">
        <v>280</v>
      </c>
      <c r="M38" s="229">
        <f>M6+M25+M26+M27+M28+M29</f>
        <v>2552323.9957985035</v>
      </c>
      <c r="N38" s="229">
        <v>2476611</v>
      </c>
      <c r="O38" s="345">
        <f>M38/N38-1</f>
        <v>0.030571210334809695</v>
      </c>
      <c r="P38" s="231" t="s">
        <v>280</v>
      </c>
    </row>
    <row r="39" spans="1:16" ht="11.25">
      <c r="A39" s="139" t="s">
        <v>362</v>
      </c>
      <c r="B39" s="229">
        <v>386</v>
      </c>
      <c r="C39" s="229">
        <v>4376</v>
      </c>
      <c r="D39" s="229">
        <f>D31+D32+D33+D34+D36</f>
        <v>4658.0476</v>
      </c>
      <c r="E39" s="345">
        <f>D39/C39-1</f>
        <v>0.06445329067641681</v>
      </c>
      <c r="F39" s="231" t="s">
        <v>280</v>
      </c>
      <c r="G39" s="231" t="s">
        <v>280</v>
      </c>
      <c r="H39" s="231" t="s">
        <v>280</v>
      </c>
      <c r="I39" s="231" t="s">
        <v>280</v>
      </c>
      <c r="J39" s="231" t="s">
        <v>280</v>
      </c>
      <c r="K39" s="231" t="s">
        <v>280</v>
      </c>
      <c r="L39" s="350" t="s">
        <v>280</v>
      </c>
      <c r="M39" s="229">
        <f>M31+M32+M33+M34+M36</f>
        <v>447830.96004603186</v>
      </c>
      <c r="N39" s="229">
        <v>512571.4</v>
      </c>
      <c r="O39" s="345">
        <f>M39/N39-1</f>
        <v>-0.12630521319365096</v>
      </c>
      <c r="P39" s="231" t="s">
        <v>280</v>
      </c>
    </row>
    <row r="40" spans="1:16" ht="11.25">
      <c r="A40" s="139" t="s">
        <v>363</v>
      </c>
      <c r="B40" s="229" t="s">
        <v>280</v>
      </c>
      <c r="C40" s="229">
        <v>13296</v>
      </c>
      <c r="D40" s="229">
        <f>D38+D39</f>
        <v>13558.704621162806</v>
      </c>
      <c r="E40" s="345">
        <f>D40/C40-1</f>
        <v>0.01975816946170328</v>
      </c>
      <c r="F40" s="228" t="s">
        <v>280</v>
      </c>
      <c r="G40" s="228" t="s">
        <v>280</v>
      </c>
      <c r="H40" s="228" t="s">
        <v>280</v>
      </c>
      <c r="I40" s="228" t="s">
        <v>280</v>
      </c>
      <c r="J40" s="228" t="s">
        <v>280</v>
      </c>
      <c r="K40" s="228" t="s">
        <v>280</v>
      </c>
      <c r="L40" s="350" t="s">
        <v>280</v>
      </c>
      <c r="M40" s="229">
        <f>M38+M39</f>
        <v>3000154.9558445355</v>
      </c>
      <c r="N40" s="227">
        <v>2989182.4</v>
      </c>
      <c r="O40" s="345">
        <f>M40/N40-1</f>
        <v>0.003670754867463266</v>
      </c>
      <c r="P40" s="228" t="s">
        <v>280</v>
      </c>
    </row>
    <row r="41" ht="3.75" customHeight="1"/>
    <row r="42" s="349" customFormat="1" ht="9">
      <c r="A42" s="349" t="s">
        <v>391</v>
      </c>
    </row>
    <row r="43" s="349" customFormat="1" ht="9">
      <c r="A43" s="349" t="s">
        <v>387</v>
      </c>
    </row>
    <row r="44" s="349" customFormat="1" ht="9">
      <c r="A44" s="349" t="s">
        <v>388</v>
      </c>
    </row>
    <row r="45" s="349" customFormat="1" ht="9">
      <c r="A45" s="349" t="s">
        <v>389</v>
      </c>
    </row>
    <row r="46" s="349" customFormat="1" ht="9">
      <c r="A46" s="349" t="s">
        <v>390</v>
      </c>
    </row>
  </sheetData>
  <sheetProtection/>
  <mergeCells count="4">
    <mergeCell ref="B2:B4"/>
    <mergeCell ref="C2:E2"/>
    <mergeCell ref="F2:L2"/>
    <mergeCell ref="M2:O2"/>
  </mergeCells>
  <printOptions/>
  <pageMargins left="0.75" right="0.44" top="0.72" bottom="0.59" header="0.36" footer="0.23"/>
  <pageSetup horizontalDpi="600" verticalDpi="600" orientation="landscape" paperSize="9" r:id="rId1"/>
  <headerFooter alignWithMargins="0">
    <oddHeader>&amp;CStatistische Berichte Niedersachsen, Heft "Anbau und Ernte 2011"</oddHeader>
    <oddFooter>&amp;C&amp;8NLS 2010; Keckl; Tel.: 0511 9898 3441  Datei: &amp;F; Blatt: &amp;A;  Datum: &amp;D; &amp;T Uhr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P77"/>
  <sheetViews>
    <sheetView workbookViewId="0" topLeftCell="A1">
      <selection activeCell="J7" sqref="J7"/>
    </sheetView>
  </sheetViews>
  <sheetFormatPr defaultColWidth="12.57421875" defaultRowHeight="12.75"/>
  <cols>
    <col min="1" max="1" width="2.7109375" style="17" customWidth="1"/>
    <col min="2" max="2" width="2.421875" style="17" customWidth="1"/>
    <col min="3" max="3" width="19.7109375" style="17" customWidth="1"/>
    <col min="4" max="5" width="7.421875" style="17" customWidth="1"/>
    <col min="6" max="6" width="6.00390625" style="17" customWidth="1"/>
    <col min="7" max="7" width="6.28125" style="17" customWidth="1"/>
    <col min="8" max="11" width="6.140625" style="17" customWidth="1"/>
    <col min="12" max="13" width="10.28125" style="17" customWidth="1"/>
    <col min="14" max="14" width="8.8515625" style="17" customWidth="1"/>
    <col min="15" max="16384" width="12.57421875" style="17" customWidth="1"/>
  </cols>
  <sheetData>
    <row r="2" spans="1:14" s="239" customFormat="1" ht="11.25">
      <c r="A2" s="145"/>
      <c r="B2" s="145"/>
      <c r="C2" s="237" t="s">
        <v>375</v>
      </c>
      <c r="D2" s="238"/>
      <c r="E2" s="238"/>
      <c r="F2" s="145"/>
      <c r="H2" s="240"/>
      <c r="I2" s="241"/>
      <c r="J2" s="145"/>
      <c r="K2" s="145"/>
      <c r="L2" s="242"/>
      <c r="M2" s="145"/>
      <c r="N2" s="145"/>
    </row>
    <row r="3" spans="1:14" s="139" customFormat="1" ht="11.25">
      <c r="A3" s="243"/>
      <c r="B3" s="244"/>
      <c r="C3" s="245"/>
      <c r="D3" s="246" t="s">
        <v>70</v>
      </c>
      <c r="E3" s="246"/>
      <c r="F3" s="247"/>
      <c r="G3" s="248" t="s">
        <v>71</v>
      </c>
      <c r="H3" s="249"/>
      <c r="I3" s="249"/>
      <c r="J3" s="247"/>
      <c r="K3" s="250"/>
      <c r="L3" s="251" t="s">
        <v>72</v>
      </c>
      <c r="M3" s="247"/>
      <c r="N3" s="247"/>
    </row>
    <row r="4" spans="1:14" s="139" customFormat="1" ht="11.25">
      <c r="A4" s="145"/>
      <c r="B4" s="145"/>
      <c r="C4" s="252"/>
      <c r="D4" s="253"/>
      <c r="E4" s="254"/>
      <c r="F4" s="255" t="s">
        <v>0</v>
      </c>
      <c r="G4" s="256"/>
      <c r="H4" s="257"/>
      <c r="I4" s="258" t="s">
        <v>73</v>
      </c>
      <c r="J4" s="259" t="s">
        <v>74</v>
      </c>
      <c r="K4" s="260"/>
      <c r="L4" s="261"/>
      <c r="M4" s="262"/>
      <c r="N4" s="255" t="s">
        <v>0</v>
      </c>
    </row>
    <row r="5" spans="1:14" s="139" customFormat="1" ht="11.25">
      <c r="A5" s="145"/>
      <c r="B5" s="145"/>
      <c r="C5" s="252" t="s">
        <v>75</v>
      </c>
      <c r="D5" s="253">
        <v>2011</v>
      </c>
      <c r="E5" s="253">
        <v>2010</v>
      </c>
      <c r="F5" s="263" t="s">
        <v>317</v>
      </c>
      <c r="G5" s="264">
        <v>2011</v>
      </c>
      <c r="H5" s="253">
        <v>2010</v>
      </c>
      <c r="I5" s="258" t="s">
        <v>318</v>
      </c>
      <c r="J5" s="265">
        <v>2010</v>
      </c>
      <c r="K5" s="266" t="s">
        <v>319</v>
      </c>
      <c r="L5" s="267">
        <v>2011</v>
      </c>
      <c r="M5" s="253">
        <v>2010</v>
      </c>
      <c r="N5" s="255" t="s">
        <v>317</v>
      </c>
    </row>
    <row r="6" spans="1:14" s="139" customFormat="1" ht="11.25">
      <c r="A6" s="268"/>
      <c r="B6" s="269"/>
      <c r="C6" s="270"/>
      <c r="D6" s="271" t="s">
        <v>2</v>
      </c>
      <c r="E6" s="271"/>
      <c r="F6" s="272" t="s">
        <v>1</v>
      </c>
      <c r="G6" s="273"/>
      <c r="H6" s="274" t="s">
        <v>29</v>
      </c>
      <c r="I6" s="274"/>
      <c r="J6" s="275" t="s">
        <v>76</v>
      </c>
      <c r="K6" s="276"/>
      <c r="L6" s="277" t="s">
        <v>3</v>
      </c>
      <c r="M6" s="276"/>
      <c r="N6" s="272" t="s">
        <v>1</v>
      </c>
    </row>
    <row r="7" spans="1:14" s="139" customFormat="1" ht="12" customHeight="1">
      <c r="A7" s="361" t="s">
        <v>365</v>
      </c>
      <c r="B7" s="362"/>
      <c r="C7" s="278" t="s">
        <v>77</v>
      </c>
      <c r="D7" s="279">
        <v>3159.0476</v>
      </c>
      <c r="E7" s="279">
        <v>3152.7217</v>
      </c>
      <c r="F7" s="280">
        <v>0.20064885524149645</v>
      </c>
      <c r="G7" s="281">
        <v>120.9593211987711</v>
      </c>
      <c r="H7" s="282">
        <v>133.38097335190758</v>
      </c>
      <c r="I7" s="282">
        <v>137.12211005557282</v>
      </c>
      <c r="J7" s="280">
        <v>-9.312911610236682</v>
      </c>
      <c r="K7" s="280">
        <v>-11.7871500447676</v>
      </c>
      <c r="L7" s="283">
        <v>382116.2533306069</v>
      </c>
      <c r="M7" s="284">
        <v>420513.0890536808</v>
      </c>
      <c r="N7" s="280">
        <v>-9.130949005530795</v>
      </c>
    </row>
    <row r="8" spans="1:14" s="139" customFormat="1" ht="12" customHeight="1">
      <c r="A8" s="361"/>
      <c r="B8" s="362"/>
      <c r="C8" s="278" t="s">
        <v>78</v>
      </c>
      <c r="D8" s="279">
        <v>64.607</v>
      </c>
      <c r="E8" s="279">
        <v>45.1129</v>
      </c>
      <c r="F8" s="280">
        <v>43.21180859576748</v>
      </c>
      <c r="G8" s="281">
        <v>184.49575743422076</v>
      </c>
      <c r="H8" s="282">
        <v>242.36351958895307</v>
      </c>
      <c r="I8" s="282">
        <v>225.94431678815062</v>
      </c>
      <c r="J8" s="280">
        <v>-23.876432498123336</v>
      </c>
      <c r="K8" s="280">
        <v>-18.344590358868274</v>
      </c>
      <c r="L8" s="283">
        <v>11919.717400552701</v>
      </c>
      <c r="M8" s="284">
        <v>10933.721222864482</v>
      </c>
      <c r="N8" s="280">
        <v>9.017937787057463</v>
      </c>
    </row>
    <row r="9" spans="1:14" s="139" customFormat="1" ht="12" customHeight="1">
      <c r="A9" s="361"/>
      <c r="B9" s="362"/>
      <c r="C9" s="278" t="s">
        <v>366</v>
      </c>
      <c r="D9" s="279">
        <v>4073.0801</v>
      </c>
      <c r="E9" s="279">
        <v>4175.6902</v>
      </c>
      <c r="F9" s="280">
        <v>-2.457320708322655</v>
      </c>
      <c r="G9" s="281">
        <v>65.0507168837122</v>
      </c>
      <c r="H9" s="282">
        <v>57.34936166158536</v>
      </c>
      <c r="I9" s="282">
        <v>55.23623948535282</v>
      </c>
      <c r="J9" s="280">
        <v>13.42884209866537</v>
      </c>
      <c r="K9" s="280">
        <v>17.76818532507434</v>
      </c>
      <c r="L9" s="283">
        <v>264956.7804297822</v>
      </c>
      <c r="M9" s="284">
        <v>239473.1674665377</v>
      </c>
      <c r="N9" s="280">
        <v>10.641531672564255</v>
      </c>
    </row>
    <row r="10" spans="1:14" s="139" customFormat="1" ht="12" customHeight="1">
      <c r="A10" s="363" t="s">
        <v>79</v>
      </c>
      <c r="B10" s="16"/>
      <c r="C10" s="285" t="s">
        <v>80</v>
      </c>
      <c r="D10" s="279">
        <v>849.2527</v>
      </c>
      <c r="E10" s="279">
        <v>770.4547</v>
      </c>
      <c r="F10" s="280">
        <v>10.227466975021372</v>
      </c>
      <c r="G10" s="281">
        <v>229.5263975211227</v>
      </c>
      <c r="H10" s="286">
        <v>242.71318540253068</v>
      </c>
      <c r="I10" s="282">
        <v>225.83533850326415</v>
      </c>
      <c r="J10" s="280">
        <v>-5.433074375229424</v>
      </c>
      <c r="K10" s="280">
        <v>1.634402765449039</v>
      </c>
      <c r="L10" s="283">
        <v>194925.91281608675</v>
      </c>
      <c r="M10" s="283">
        <v>186999.51444535115</v>
      </c>
      <c r="N10" s="280">
        <v>4.238726712337012</v>
      </c>
    </row>
    <row r="11" spans="1:14" s="139" customFormat="1" ht="12" customHeight="1">
      <c r="A11" s="364"/>
      <c r="B11" s="18"/>
      <c r="C11" s="285" t="s">
        <v>81</v>
      </c>
      <c r="D11" s="279">
        <v>843.6613</v>
      </c>
      <c r="E11" s="287">
        <v>729.2298</v>
      </c>
      <c r="F11" s="287">
        <v>15.69210418992752</v>
      </c>
      <c r="G11" s="281">
        <v>93.42442470551721</v>
      </c>
      <c r="H11" s="286">
        <v>95.80044150843182</v>
      </c>
      <c r="I11" s="282">
        <v>101.657833285429</v>
      </c>
      <c r="J11" s="280">
        <v>-2.480173123946912</v>
      </c>
      <c r="K11" s="280">
        <v>-8.099138368210646</v>
      </c>
      <c r="L11" s="283">
        <v>78818.57159880876</v>
      </c>
      <c r="M11" s="287">
        <v>69860.53680110542</v>
      </c>
      <c r="N11" s="279" t="s">
        <v>282</v>
      </c>
    </row>
    <row r="12" spans="1:14" s="139" customFormat="1" ht="12" customHeight="1">
      <c r="A12" s="364"/>
      <c r="B12" s="18"/>
      <c r="C12" s="285" t="s">
        <v>82</v>
      </c>
      <c r="D12" s="279">
        <v>204.0695</v>
      </c>
      <c r="E12" s="279">
        <v>208.9632</v>
      </c>
      <c r="F12" s="280">
        <v>-2.3418956064991363</v>
      </c>
      <c r="G12" s="281">
        <v>295.77030110758614</v>
      </c>
      <c r="H12" s="286">
        <v>208.27310056352755</v>
      </c>
      <c r="I12" s="282">
        <v>300.6103081911628</v>
      </c>
      <c r="J12" s="280">
        <v>42.010802310675814</v>
      </c>
      <c r="K12" s="280">
        <v>-1.610060251326729</v>
      </c>
      <c r="L12" s="283">
        <v>60357.69746187455</v>
      </c>
      <c r="M12" s="283">
        <v>43521.41356767652</v>
      </c>
      <c r="N12" s="280">
        <v>38.68505757060791</v>
      </c>
    </row>
    <row r="13" spans="1:14" s="139" customFormat="1" ht="12" customHeight="1">
      <c r="A13" s="364"/>
      <c r="B13" s="18"/>
      <c r="C13" s="285" t="s">
        <v>83</v>
      </c>
      <c r="D13" s="279">
        <v>497.4505</v>
      </c>
      <c r="E13" s="279">
        <v>406.8209</v>
      </c>
      <c r="F13" s="280">
        <v>22.277518190437107</v>
      </c>
      <c r="G13" s="281">
        <v>118.67025064084307</v>
      </c>
      <c r="H13" s="286">
        <v>111.9044311449949</v>
      </c>
      <c r="I13" s="282">
        <v>120.48076217295544</v>
      </c>
      <c r="J13" s="280">
        <v>6.046069334896728</v>
      </c>
      <c r="K13" s="280">
        <v>-1.502739109098016</v>
      </c>
      <c r="L13" s="283">
        <v>59032.575516412704</v>
      </c>
      <c r="M13" s="283">
        <v>45525.061392394855</v>
      </c>
      <c r="N13" s="280">
        <v>29.67050172122191</v>
      </c>
    </row>
    <row r="14" spans="1:14" s="139" customFormat="1" ht="12" customHeight="1">
      <c r="A14" s="364"/>
      <c r="B14" s="18"/>
      <c r="C14" s="285" t="s">
        <v>84</v>
      </c>
      <c r="D14" s="279">
        <v>499.7442</v>
      </c>
      <c r="E14" s="279">
        <v>486.2317</v>
      </c>
      <c r="F14" s="280">
        <v>2.779024896978129</v>
      </c>
      <c r="G14" s="281">
        <v>436.94286598402164</v>
      </c>
      <c r="H14" s="286">
        <v>356.42426151874207</v>
      </c>
      <c r="I14" s="282">
        <v>290.2526645445904</v>
      </c>
      <c r="J14" s="280">
        <v>22.590663195088254</v>
      </c>
      <c r="K14" s="280">
        <v>50.538795800407115</v>
      </c>
      <c r="L14" s="283">
        <v>218359.6630068921</v>
      </c>
      <c r="M14" s="283">
        <v>173304.77459950253</v>
      </c>
      <c r="N14" s="280">
        <v>25.99748824665035</v>
      </c>
    </row>
    <row r="15" spans="1:14" s="139" customFormat="1" ht="12" customHeight="1">
      <c r="A15" s="364"/>
      <c r="B15" s="18"/>
      <c r="C15" s="285" t="s">
        <v>85</v>
      </c>
      <c r="D15" s="279">
        <v>30.9965</v>
      </c>
      <c r="E15" s="287">
        <v>37.7205</v>
      </c>
      <c r="F15" s="287">
        <v>-17.825850664757894</v>
      </c>
      <c r="G15" s="281">
        <v>127.580762987013</v>
      </c>
      <c r="H15" s="281">
        <v>116.38888888888889</v>
      </c>
      <c r="I15" s="288">
        <v>119.75814854250696</v>
      </c>
      <c r="J15" s="289">
        <v>9.615930012708077</v>
      </c>
      <c r="K15" s="289">
        <v>6.532010171925364</v>
      </c>
      <c r="L15" s="283">
        <v>3954.557119926949</v>
      </c>
      <c r="M15" s="287">
        <v>4390.247083333334</v>
      </c>
      <c r="N15" s="290" t="s">
        <v>282</v>
      </c>
    </row>
    <row r="16" spans="1:14" s="139" customFormat="1" ht="12" customHeight="1">
      <c r="A16" s="364"/>
      <c r="B16" s="18"/>
      <c r="C16" s="285" t="s">
        <v>86</v>
      </c>
      <c r="D16" s="279">
        <v>65.0223</v>
      </c>
      <c r="E16" s="279">
        <v>67.0347</v>
      </c>
      <c r="F16" s="280">
        <v>-3.002027308244834</v>
      </c>
      <c r="G16" s="281">
        <v>558.0161943319838</v>
      </c>
      <c r="H16" s="286">
        <v>580.684540787222</v>
      </c>
      <c r="I16" s="282">
        <v>470.239754425703</v>
      </c>
      <c r="J16" s="280">
        <v>-3.9037282488194336</v>
      </c>
      <c r="K16" s="280">
        <v>18.66631629507397</v>
      </c>
      <c r="L16" s="283">
        <v>36283.49639271255</v>
      </c>
      <c r="M16" s="283">
        <v>38926.01398630919</v>
      </c>
      <c r="N16" s="280">
        <v>-6.788564568995042</v>
      </c>
    </row>
    <row r="17" spans="1:14" s="139" customFormat="1" ht="12" customHeight="1">
      <c r="A17" s="364"/>
      <c r="B17" s="18"/>
      <c r="C17" s="285" t="s">
        <v>87</v>
      </c>
      <c r="D17" s="279">
        <v>211.552</v>
      </c>
      <c r="E17" s="279">
        <v>217.2986</v>
      </c>
      <c r="F17" s="280">
        <v>-2.644563747764593</v>
      </c>
      <c r="G17" s="281">
        <v>894.1518288474809</v>
      </c>
      <c r="H17" s="286">
        <v>969.2746496188837</v>
      </c>
      <c r="I17" s="282">
        <v>809.893708955981</v>
      </c>
      <c r="J17" s="280">
        <v>-7.750416334621036</v>
      </c>
      <c r="K17" s="280">
        <v>10.403602220853841</v>
      </c>
      <c r="L17" s="283">
        <v>189159.60769634228</v>
      </c>
      <c r="M17" s="283">
        <v>210622.02437767395</v>
      </c>
      <c r="N17" s="280">
        <v>-10.19001538169941</v>
      </c>
    </row>
    <row r="18" spans="1:14" s="139" customFormat="1" ht="12" customHeight="1">
      <c r="A18" s="365"/>
      <c r="B18" s="19"/>
      <c r="C18" s="285" t="s">
        <v>88</v>
      </c>
      <c r="D18" s="279">
        <v>100.6737</v>
      </c>
      <c r="E18" s="279">
        <v>80.4985</v>
      </c>
      <c r="F18" s="280">
        <v>25.06282725765074</v>
      </c>
      <c r="G18" s="281">
        <v>306.3810047671434</v>
      </c>
      <c r="H18" s="286">
        <v>383.1727556848798</v>
      </c>
      <c r="I18" s="282">
        <v>345.1559137908726</v>
      </c>
      <c r="J18" s="280">
        <v>-20.04102582410367</v>
      </c>
      <c r="K18" s="280">
        <v>-11.234027138014696</v>
      </c>
      <c r="L18" s="283">
        <v>30844.50935962596</v>
      </c>
      <c r="M18" s="283">
        <v>30844.8320734993</v>
      </c>
      <c r="N18" s="280">
        <v>-0.0010462494091996177</v>
      </c>
    </row>
    <row r="19" spans="1:14" s="139" customFormat="1" ht="12" customHeight="1">
      <c r="A19" s="363" t="s">
        <v>89</v>
      </c>
      <c r="B19" s="16"/>
      <c r="C19" s="285" t="s">
        <v>90</v>
      </c>
      <c r="D19" s="279">
        <v>3012.1209</v>
      </c>
      <c r="E19" s="279">
        <v>2855.9472</v>
      </c>
      <c r="F19" s="280">
        <v>5.468367902599866</v>
      </c>
      <c r="G19" s="281">
        <v>271.52960157516793</v>
      </c>
      <c r="H19" s="286">
        <v>207.54275377772225</v>
      </c>
      <c r="I19" s="282">
        <v>229.97695677307738</v>
      </c>
      <c r="J19" s="280">
        <v>30.830682658270717</v>
      </c>
      <c r="K19" s="280">
        <v>18.068177518798706</v>
      </c>
      <c r="L19" s="283">
        <v>817879.9878732362</v>
      </c>
      <c r="M19" s="283">
        <v>592731.1465317754</v>
      </c>
      <c r="N19" s="280">
        <v>37.98498571550786</v>
      </c>
    </row>
    <row r="20" spans="1:14" s="139" customFormat="1" ht="12" customHeight="1">
      <c r="A20" s="364"/>
      <c r="B20" s="18"/>
      <c r="C20" s="285" t="s">
        <v>91</v>
      </c>
      <c r="D20" s="279">
        <v>12.0124</v>
      </c>
      <c r="E20" s="279">
        <v>13.7843</v>
      </c>
      <c r="F20" s="280">
        <v>-12.854479371458837</v>
      </c>
      <c r="G20" s="291">
        <v>220</v>
      </c>
      <c r="H20" s="291">
        <v>128.57142857142856</v>
      </c>
      <c r="I20" s="282">
        <v>199.38968350352673</v>
      </c>
      <c r="J20" s="292">
        <v>71.11111111111114</v>
      </c>
      <c r="K20" s="292">
        <v>10.336701545598629</v>
      </c>
      <c r="L20" s="287">
        <v>2642.728</v>
      </c>
      <c r="M20" s="287">
        <v>1772.2671428571427</v>
      </c>
      <c r="N20" s="287">
        <v>49.11566863105932</v>
      </c>
    </row>
    <row r="21" spans="1:14" s="139" customFormat="1" ht="12" customHeight="1">
      <c r="A21" s="364"/>
      <c r="B21" s="18"/>
      <c r="C21" s="285" t="s">
        <v>92</v>
      </c>
      <c r="D21" s="279">
        <v>15.5382</v>
      </c>
      <c r="E21" s="279">
        <v>24.1304</v>
      </c>
      <c r="F21" s="280">
        <v>-35.607366641249214</v>
      </c>
      <c r="G21" s="287">
        <v>90</v>
      </c>
      <c r="H21" s="286">
        <v>89.34782608695653</v>
      </c>
      <c r="I21" s="282">
        <v>84.75601191369826</v>
      </c>
      <c r="J21" s="292">
        <v>0.729927007299267</v>
      </c>
      <c r="K21" s="292">
        <v>6.187157663389556</v>
      </c>
      <c r="L21" s="287">
        <v>1398.4379999999999</v>
      </c>
      <c r="M21" s="283">
        <v>2155.998782608696</v>
      </c>
      <c r="N21" s="287">
        <v>-35.1373474196525</v>
      </c>
    </row>
    <row r="22" spans="1:14" s="139" customFormat="1" ht="12" customHeight="1">
      <c r="A22" s="364"/>
      <c r="B22" s="18"/>
      <c r="C22" s="285" t="s">
        <v>93</v>
      </c>
      <c r="D22" s="279">
        <v>89.0265</v>
      </c>
      <c r="E22" s="279">
        <v>63.5413</v>
      </c>
      <c r="F22" s="280">
        <v>40.108087181093225</v>
      </c>
      <c r="G22" s="281">
        <v>130.10468398171886</v>
      </c>
      <c r="H22" s="286">
        <v>238.2779869907566</v>
      </c>
      <c r="I22" s="282">
        <v>199.30672815004965</v>
      </c>
      <c r="J22" s="280">
        <v>-45.397942283788915</v>
      </c>
      <c r="K22" s="280">
        <v>-34.721378856930244</v>
      </c>
      <c r="L22" s="283">
        <v>11582.764648498494</v>
      </c>
      <c r="M22" s="283">
        <v>15140.493054775763</v>
      </c>
      <c r="N22" s="280">
        <v>-23.498101372300127</v>
      </c>
    </row>
    <row r="23" spans="1:14" s="139" customFormat="1" ht="12" customHeight="1">
      <c r="A23" s="364"/>
      <c r="B23" s="18"/>
      <c r="C23" s="285" t="s">
        <v>94</v>
      </c>
      <c r="D23" s="279">
        <v>134.7497</v>
      </c>
      <c r="E23" s="279">
        <v>96.1669</v>
      </c>
      <c r="F23" s="280">
        <v>40.12066521848993</v>
      </c>
      <c r="G23" s="281">
        <v>197.24272409778814</v>
      </c>
      <c r="H23" s="286">
        <v>113.85480414990477</v>
      </c>
      <c r="I23" s="293">
        <v>0</v>
      </c>
      <c r="J23" s="280">
        <v>73.2405809052135</v>
      </c>
      <c r="K23" s="292" t="s">
        <v>282</v>
      </c>
      <c r="L23" s="283">
        <v>26578.39789935972</v>
      </c>
      <c r="M23" s="283">
        <v>10949.063565203476</v>
      </c>
      <c r="N23" s="280">
        <v>142.7458543927614</v>
      </c>
    </row>
    <row r="24" spans="1:14" s="139" customFormat="1" ht="12" customHeight="1">
      <c r="A24" s="364"/>
      <c r="B24" s="18"/>
      <c r="C24" s="285" t="s">
        <v>169</v>
      </c>
      <c r="D24" s="287">
        <v>218.046</v>
      </c>
      <c r="E24" s="279">
        <v>272.2433</v>
      </c>
      <c r="F24" s="287">
        <v>-19.90767082238571</v>
      </c>
      <c r="G24" s="287">
        <v>180</v>
      </c>
      <c r="H24" s="286">
        <v>164.3187265763354</v>
      </c>
      <c r="I24" s="293">
        <v>0</v>
      </c>
      <c r="J24" s="292">
        <v>9.54320530008475</v>
      </c>
      <c r="K24" s="292" t="s">
        <v>282</v>
      </c>
      <c r="L24" s="287">
        <v>39248.28</v>
      </c>
      <c r="M24" s="283">
        <v>44734.67237493925</v>
      </c>
      <c r="N24" s="287">
        <v>-12.264295419346297</v>
      </c>
    </row>
    <row r="25" spans="1:14" s="139" customFormat="1" ht="12" customHeight="1">
      <c r="A25" s="364"/>
      <c r="B25" s="18"/>
      <c r="C25" s="285" t="s">
        <v>95</v>
      </c>
      <c r="D25" s="279">
        <v>28.3778</v>
      </c>
      <c r="E25" s="279">
        <v>30.6048</v>
      </c>
      <c r="F25" s="280">
        <v>-7.276636344625672</v>
      </c>
      <c r="G25" s="291">
        <v>250</v>
      </c>
      <c r="H25" s="291">
        <v>250</v>
      </c>
      <c r="I25" s="293">
        <v>0</v>
      </c>
      <c r="J25" s="292" t="s">
        <v>282</v>
      </c>
      <c r="K25" s="292" t="s">
        <v>282</v>
      </c>
      <c r="L25" s="287">
        <v>7094.45</v>
      </c>
      <c r="M25" s="287">
        <v>7651.2</v>
      </c>
      <c r="N25" s="287">
        <v>-7.276636344625672</v>
      </c>
    </row>
    <row r="26" spans="1:14" s="139" customFormat="1" ht="12" customHeight="1">
      <c r="A26" s="364"/>
      <c r="B26" s="18"/>
      <c r="C26" s="285" t="s">
        <v>96</v>
      </c>
      <c r="D26" s="279">
        <v>293.832</v>
      </c>
      <c r="E26" s="279">
        <v>195.5078</v>
      </c>
      <c r="F26" s="280">
        <v>50.291701916752174</v>
      </c>
      <c r="G26" s="281">
        <v>200.19393068773567</v>
      </c>
      <c r="H26" s="286">
        <v>160.72163281148917</v>
      </c>
      <c r="I26" s="282">
        <v>157.50934882872605</v>
      </c>
      <c r="J26" s="280">
        <v>24.559418160306805</v>
      </c>
      <c r="K26" s="280">
        <v>27.09971324014829</v>
      </c>
      <c r="L26" s="283">
        <v>58823.383041838744</v>
      </c>
      <c r="M26" s="283">
        <v>31422.332843382064</v>
      </c>
      <c r="N26" s="280">
        <v>87.20246945072915</v>
      </c>
    </row>
    <row r="27" spans="1:14" s="139" customFormat="1" ht="12" customHeight="1">
      <c r="A27" s="365"/>
      <c r="B27" s="19"/>
      <c r="C27" s="285" t="s">
        <v>367</v>
      </c>
      <c r="D27" s="279">
        <v>52.1587</v>
      </c>
      <c r="E27" s="279">
        <v>58.5258</v>
      </c>
      <c r="F27" s="280">
        <v>-10.87913364704113</v>
      </c>
      <c r="G27" s="291">
        <v>338.2018163471241</v>
      </c>
      <c r="H27" s="291">
        <v>306.2674358974359</v>
      </c>
      <c r="I27" s="293">
        <v>0</v>
      </c>
      <c r="J27" s="292" t="s">
        <v>282</v>
      </c>
      <c r="K27" s="292" t="s">
        <v>282</v>
      </c>
      <c r="L27" s="287">
        <v>17640.167078304745</v>
      </c>
      <c r="M27" s="287">
        <v>17924.546699846152</v>
      </c>
      <c r="N27" s="292" t="s">
        <v>282</v>
      </c>
    </row>
    <row r="28" spans="1:14" s="139" customFormat="1" ht="12" customHeight="1">
      <c r="A28" s="366" t="s">
        <v>97</v>
      </c>
      <c r="B28" s="367"/>
      <c r="C28" s="285" t="s">
        <v>368</v>
      </c>
      <c r="D28" s="279">
        <v>196.9818</v>
      </c>
      <c r="E28" s="279">
        <v>164.9304</v>
      </c>
      <c r="F28" s="280">
        <v>19.43328822339606</v>
      </c>
      <c r="G28" s="281">
        <v>511.5433673469388</v>
      </c>
      <c r="H28" s="286">
        <v>345.52981118589554</v>
      </c>
      <c r="I28" s="282">
        <v>351.82233581564594</v>
      </c>
      <c r="J28" s="280">
        <v>48.046087714187905</v>
      </c>
      <c r="K28" s="280">
        <v>45.39820678553684</v>
      </c>
      <c r="L28" s="283">
        <v>100764.73327806122</v>
      </c>
      <c r="M28" s="283">
        <v>56988.36997081422</v>
      </c>
      <c r="N28" s="280">
        <v>76.81631064314777</v>
      </c>
    </row>
    <row r="29" spans="1:14" s="139" customFormat="1" ht="12" customHeight="1">
      <c r="A29" s="361"/>
      <c r="B29" s="362"/>
      <c r="C29" s="285" t="s">
        <v>98</v>
      </c>
      <c r="D29" s="279">
        <v>1741.4069</v>
      </c>
      <c r="E29" s="279">
        <v>1893.9137</v>
      </c>
      <c r="F29" s="280">
        <v>-8.052468283005723</v>
      </c>
      <c r="G29" s="281">
        <v>739.4832135383497</v>
      </c>
      <c r="H29" s="286">
        <v>634.0510934636528</v>
      </c>
      <c r="I29" s="282">
        <v>620.119162406811</v>
      </c>
      <c r="J29" s="280">
        <v>16.628331874447085</v>
      </c>
      <c r="K29" s="280">
        <v>19.248566786464394</v>
      </c>
      <c r="L29" s="283">
        <v>1287741.1704898556</v>
      </c>
      <c r="M29" s="283">
        <v>1200838.0524107926</v>
      </c>
      <c r="N29" s="280">
        <v>7.236872441258583</v>
      </c>
    </row>
    <row r="30" spans="1:14" s="139" customFormat="1" ht="12" customHeight="1">
      <c r="A30" s="361"/>
      <c r="B30" s="362"/>
      <c r="C30" s="285" t="s">
        <v>99</v>
      </c>
      <c r="D30" s="279">
        <v>116.443</v>
      </c>
      <c r="E30" s="279">
        <v>107.9431</v>
      </c>
      <c r="F30" s="280">
        <v>7.874426433926757</v>
      </c>
      <c r="G30" s="291">
        <v>249.9200799200799</v>
      </c>
      <c r="H30" s="286">
        <v>279.7009966777409</v>
      </c>
      <c r="I30" s="282">
        <v>255.85471631048253</v>
      </c>
      <c r="J30" s="292">
        <v>-10.6474117401781</v>
      </c>
      <c r="K30" s="292">
        <v>-2.3195337088102974</v>
      </c>
      <c r="L30" s="287">
        <v>29101.443866133865</v>
      </c>
      <c r="M30" s="283">
        <v>30191.792654485052</v>
      </c>
      <c r="N30" s="287">
        <v>-3.6114079108489534</v>
      </c>
    </row>
    <row r="31" spans="1:14" s="139" customFormat="1" ht="12" customHeight="1">
      <c r="A31" s="361"/>
      <c r="B31" s="362"/>
      <c r="C31" s="285" t="s">
        <v>100</v>
      </c>
      <c r="D31" s="279">
        <v>191.4611</v>
      </c>
      <c r="E31" s="279">
        <v>247.6557</v>
      </c>
      <c r="F31" s="280">
        <v>-22.69061442962952</v>
      </c>
      <c r="G31" s="281">
        <v>588.2901252548792</v>
      </c>
      <c r="H31" s="286">
        <v>492.41718390403787</v>
      </c>
      <c r="I31" s="282">
        <v>470.98982117687723</v>
      </c>
      <c r="J31" s="280">
        <v>19.469861021244327</v>
      </c>
      <c r="K31" s="280">
        <v>24.905061384320348</v>
      </c>
      <c r="L31" s="283">
        <v>112634.67450043694</v>
      </c>
      <c r="M31" s="283">
        <v>121949.92237178324</v>
      </c>
      <c r="N31" s="280">
        <v>-7.638584502700468</v>
      </c>
    </row>
    <row r="32" spans="1:14" s="139" customFormat="1" ht="14.25" customHeight="1">
      <c r="A32" s="368"/>
      <c r="B32" s="369"/>
      <c r="C32" s="285" t="s">
        <v>101</v>
      </c>
      <c r="D32" s="279">
        <v>91.91626294628453</v>
      </c>
      <c r="E32" s="279">
        <v>90.00127588479043</v>
      </c>
      <c r="F32" s="280">
        <v>2.1277332378548266</v>
      </c>
      <c r="G32" s="281">
        <v>449.3565190746132</v>
      </c>
      <c r="H32" s="286">
        <v>447.92425193555135</v>
      </c>
      <c r="I32" s="293">
        <v>0</v>
      </c>
      <c r="J32" s="280">
        <v>0.31975655099556377</v>
      </c>
      <c r="K32" s="292" t="s">
        <v>282</v>
      </c>
      <c r="L32" s="283">
        <v>41303.17196388927</v>
      </c>
      <c r="M32" s="283">
        <v>40313.75417393993</v>
      </c>
      <c r="N32" s="280">
        <v>2.4542933552661452</v>
      </c>
    </row>
    <row r="33" spans="1:14" s="139" customFormat="1" ht="12" customHeight="1">
      <c r="A33" s="363" t="s">
        <v>102</v>
      </c>
      <c r="B33" s="16"/>
      <c r="C33" s="285" t="s">
        <v>103</v>
      </c>
      <c r="D33" s="279">
        <v>60.3899</v>
      </c>
      <c r="E33" s="279">
        <v>50.0042</v>
      </c>
      <c r="F33" s="280">
        <v>20.769655348950693</v>
      </c>
      <c r="G33" s="281">
        <v>242.26396917148364</v>
      </c>
      <c r="H33" s="286">
        <v>180.79030558482614</v>
      </c>
      <c r="I33" s="282">
        <v>228.5655429731028</v>
      </c>
      <c r="J33" s="280">
        <v>34.00274333726057</v>
      </c>
      <c r="K33" s="280">
        <v>5.99321578405754</v>
      </c>
      <c r="L33" s="283">
        <v>14630.296871868979</v>
      </c>
      <c r="M33" s="283">
        <v>9040.274598524762</v>
      </c>
      <c r="N33" s="280">
        <v>61.83465128654859</v>
      </c>
    </row>
    <row r="34" spans="1:14" s="139" customFormat="1" ht="12" customHeight="1">
      <c r="A34" s="364"/>
      <c r="B34" s="18"/>
      <c r="C34" s="285" t="s">
        <v>104</v>
      </c>
      <c r="D34" s="279">
        <v>38.3518</v>
      </c>
      <c r="E34" s="279">
        <v>55.8058</v>
      </c>
      <c r="F34" s="280">
        <v>-31.27631894892646</v>
      </c>
      <c r="G34" s="287">
        <v>100</v>
      </c>
      <c r="H34" s="286">
        <v>200.83194675540767</v>
      </c>
      <c r="I34" s="282">
        <v>303.9772487966158</v>
      </c>
      <c r="J34" s="292" t="s">
        <v>282</v>
      </c>
      <c r="K34" s="292" t="s">
        <v>282</v>
      </c>
      <c r="L34" s="287">
        <v>3835.18</v>
      </c>
      <c r="M34" s="283">
        <v>11207.587454242928</v>
      </c>
      <c r="N34" s="287">
        <v>-65.78050347001226</v>
      </c>
    </row>
    <row r="35" spans="1:14" s="139" customFormat="1" ht="12" customHeight="1">
      <c r="A35" s="364"/>
      <c r="B35" s="18"/>
      <c r="C35" s="285" t="s">
        <v>105</v>
      </c>
      <c r="D35" s="287">
        <v>181.6591</v>
      </c>
      <c r="E35" s="287">
        <v>119.7411</v>
      </c>
      <c r="F35" s="287">
        <v>51.70989743705377</v>
      </c>
      <c r="G35" s="281">
        <v>185.4095701540957</v>
      </c>
      <c r="H35" s="286">
        <v>244.98064516129037</v>
      </c>
      <c r="I35" s="293">
        <v>0</v>
      </c>
      <c r="J35" s="280">
        <v>-24.31664549171805</v>
      </c>
      <c r="K35" s="292" t="s">
        <v>282</v>
      </c>
      <c r="L35" s="287">
        <v>33681.335645579886</v>
      </c>
      <c r="M35" s="287">
        <v>29334.251930322585</v>
      </c>
      <c r="N35" s="287">
        <v>14.819139501436396</v>
      </c>
    </row>
    <row r="36" spans="1:14" s="139" customFormat="1" ht="12" customHeight="1">
      <c r="A36" s="364"/>
      <c r="B36" s="18"/>
      <c r="C36" s="285" t="s">
        <v>106</v>
      </c>
      <c r="D36" s="279">
        <v>34.4462</v>
      </c>
      <c r="E36" s="279">
        <v>55.3798</v>
      </c>
      <c r="F36" s="280">
        <v>-37.800064283366865</v>
      </c>
      <c r="G36" s="281">
        <v>126.4</v>
      </c>
      <c r="H36" s="286">
        <v>230.43478260869563</v>
      </c>
      <c r="I36" s="293">
        <v>0</v>
      </c>
      <c r="J36" s="280">
        <v>-45.14716981132075</v>
      </c>
      <c r="K36" s="280" t="s">
        <v>282</v>
      </c>
      <c r="L36" s="283">
        <v>4353.99968</v>
      </c>
      <c r="M36" s="283">
        <v>12761.432173913043</v>
      </c>
      <c r="N36" s="280">
        <v>-65.88157488388757</v>
      </c>
    </row>
    <row r="37" spans="1:14" s="139" customFormat="1" ht="12" customHeight="1">
      <c r="A37" s="365"/>
      <c r="B37" s="19"/>
      <c r="C37" s="285" t="s">
        <v>107</v>
      </c>
      <c r="D37" s="287">
        <v>74.7969</v>
      </c>
      <c r="E37" s="279">
        <v>49.2474</v>
      </c>
      <c r="F37" s="287">
        <v>51.879896197565756</v>
      </c>
      <c r="G37" s="287">
        <v>64.61538461538461</v>
      </c>
      <c r="H37" s="286">
        <v>124.93333333333334</v>
      </c>
      <c r="I37" s="293">
        <v>0</v>
      </c>
      <c r="J37" s="292">
        <v>-48.28010836548724</v>
      </c>
      <c r="K37" s="280" t="s">
        <v>282</v>
      </c>
      <c r="L37" s="287">
        <v>4833.030461538461</v>
      </c>
      <c r="M37" s="283">
        <v>6152.64184</v>
      </c>
      <c r="N37" s="287">
        <v>-21.447882272008513</v>
      </c>
    </row>
    <row r="38" spans="1:14" s="139" customFormat="1" ht="12" customHeight="1">
      <c r="A38" s="366" t="s">
        <v>108</v>
      </c>
      <c r="B38" s="16"/>
      <c r="C38" s="285" t="s">
        <v>109</v>
      </c>
      <c r="D38" s="279">
        <v>715.9479</v>
      </c>
      <c r="E38" s="279">
        <v>660.6117</v>
      </c>
      <c r="F38" s="280">
        <v>8.376509226221685</v>
      </c>
      <c r="G38" s="281">
        <v>107.29763499861757</v>
      </c>
      <c r="H38" s="286">
        <v>91.136866723243</v>
      </c>
      <c r="I38" s="282">
        <v>89.50410878260466</v>
      </c>
      <c r="J38" s="280">
        <v>17.732415932676574</v>
      </c>
      <c r="K38" s="280">
        <v>19.88012221788763</v>
      </c>
      <c r="L38" s="283">
        <v>76819.51645222674</v>
      </c>
      <c r="M38" s="283">
        <v>60206.08045871499</v>
      </c>
      <c r="N38" s="280">
        <v>27.59428261553093</v>
      </c>
    </row>
    <row r="39" spans="1:14" s="139" customFormat="1" ht="12" customHeight="1">
      <c r="A39" s="361"/>
      <c r="B39" s="18"/>
      <c r="C39" s="285" t="s">
        <v>110</v>
      </c>
      <c r="D39" s="287">
        <v>2.0775</v>
      </c>
      <c r="E39" s="279">
        <v>4.5593</v>
      </c>
      <c r="F39" s="287">
        <v>-54.43379466146119</v>
      </c>
      <c r="G39" s="291">
        <v>0</v>
      </c>
      <c r="H39" s="286">
        <v>50.44334975369459</v>
      </c>
      <c r="I39" s="282">
        <v>39.90749581411015</v>
      </c>
      <c r="J39" s="291" t="s">
        <v>282</v>
      </c>
      <c r="K39" s="291" t="s">
        <v>282</v>
      </c>
      <c r="L39" s="291">
        <v>0</v>
      </c>
      <c r="M39" s="283">
        <v>229.98636453201976</v>
      </c>
      <c r="N39" s="291">
        <v>-100</v>
      </c>
    </row>
    <row r="40" spans="1:14" s="139" customFormat="1" ht="12" customHeight="1">
      <c r="A40" s="361"/>
      <c r="B40" s="18"/>
      <c r="C40" s="285" t="s">
        <v>111</v>
      </c>
      <c r="D40" s="279">
        <v>406.3264</v>
      </c>
      <c r="E40" s="279">
        <v>390.4268</v>
      </c>
      <c r="F40" s="280">
        <v>4.072363884856259</v>
      </c>
      <c r="G40" s="281">
        <v>226.37096774193552</v>
      </c>
      <c r="H40" s="286">
        <v>419.83366077275696</v>
      </c>
      <c r="I40" s="282">
        <v>370.21772234429693</v>
      </c>
      <c r="J40" s="280">
        <v>-46.08079606450061</v>
      </c>
      <c r="K40" s="280">
        <v>-38.8546376687462</v>
      </c>
      <c r="L40" s="283">
        <v>91980.50038709678</v>
      </c>
      <c r="M40" s="283">
        <v>163914.31270779303</v>
      </c>
      <c r="N40" s="280">
        <v>-43.88500987642934</v>
      </c>
    </row>
    <row r="41" spans="1:14" s="139" customFormat="1" ht="22.5">
      <c r="A41" s="361"/>
      <c r="B41" s="18"/>
      <c r="C41" s="294" t="s">
        <v>369</v>
      </c>
      <c r="D41" s="279">
        <v>1965.8275</v>
      </c>
      <c r="E41" s="279">
        <v>1808.991</v>
      </c>
      <c r="F41" s="280">
        <v>8.669833072690793</v>
      </c>
      <c r="G41" s="281">
        <v>548.3202735926369</v>
      </c>
      <c r="H41" s="286">
        <v>485.30103081692187</v>
      </c>
      <c r="I41" s="282">
        <v>499.07890345159285</v>
      </c>
      <c r="J41" s="280">
        <v>12.985598375843708</v>
      </c>
      <c r="K41" s="280">
        <v>9.86644993416759</v>
      </c>
      <c r="L41" s="283">
        <v>1077903.0726359296</v>
      </c>
      <c r="M41" s="283">
        <v>877905.1970385343</v>
      </c>
      <c r="N41" s="280">
        <v>22.78126115121023</v>
      </c>
    </row>
    <row r="42" spans="1:14" s="139" customFormat="1" ht="12" customHeight="1">
      <c r="A42" s="368"/>
      <c r="B42" s="19"/>
      <c r="C42" s="285" t="s">
        <v>370</v>
      </c>
      <c r="D42" s="279">
        <v>119.3927</v>
      </c>
      <c r="E42" s="279">
        <v>134.3852</v>
      </c>
      <c r="F42" s="280">
        <v>-11.156362456580041</v>
      </c>
      <c r="G42" s="287">
        <v>250.05248031988006</v>
      </c>
      <c r="H42" s="286">
        <v>549.824419232847</v>
      </c>
      <c r="I42" s="293">
        <v>0</v>
      </c>
      <c r="J42" s="292">
        <v>-54.52139418093316</v>
      </c>
      <c r="K42" s="292" t="s">
        <v>282</v>
      </c>
      <c r="L42" s="287">
        <v>29854.440767087344</v>
      </c>
      <c r="M42" s="283">
        <v>73888.26454348999</v>
      </c>
      <c r="N42" s="287">
        <v>-59.59515228630755</v>
      </c>
    </row>
    <row r="43" spans="1:14" s="139" customFormat="1" ht="12" customHeight="1">
      <c r="A43" s="366" t="s">
        <v>112</v>
      </c>
      <c r="B43" s="367"/>
      <c r="C43" s="295" t="s">
        <v>113</v>
      </c>
      <c r="D43" s="287">
        <v>16.3137</v>
      </c>
      <c r="E43" s="287">
        <v>13.1969</v>
      </c>
      <c r="F43" s="287">
        <v>23.617667785616334</v>
      </c>
      <c r="G43" s="287" t="s">
        <v>283</v>
      </c>
      <c r="H43" s="287" t="s">
        <v>283</v>
      </c>
      <c r="I43" s="287">
        <v>0</v>
      </c>
      <c r="J43" s="287" t="s">
        <v>283</v>
      </c>
      <c r="K43" s="287" t="s">
        <v>283</v>
      </c>
      <c r="L43" s="287" t="s">
        <v>283</v>
      </c>
      <c r="M43" s="287" t="s">
        <v>283</v>
      </c>
      <c r="N43" s="287" t="s">
        <v>283</v>
      </c>
    </row>
    <row r="44" spans="1:14" s="139" customFormat="1" ht="12" customHeight="1">
      <c r="A44" s="361"/>
      <c r="B44" s="362"/>
      <c r="C44" s="295" t="s">
        <v>114</v>
      </c>
      <c r="D44" s="279">
        <v>21.8215</v>
      </c>
      <c r="E44" s="279">
        <v>23.7398</v>
      </c>
      <c r="F44" s="280">
        <v>-8.080523003563627</v>
      </c>
      <c r="G44" s="287">
        <v>0</v>
      </c>
      <c r="H44" s="287">
        <v>281.0713642852175</v>
      </c>
      <c r="I44" s="293">
        <v>0</v>
      </c>
      <c r="J44" s="280" t="s">
        <v>284</v>
      </c>
      <c r="K44" s="280" t="s">
        <v>284</v>
      </c>
      <c r="L44" s="287">
        <v>0</v>
      </c>
      <c r="M44" s="287">
        <v>6672.577973858206</v>
      </c>
      <c r="N44" s="280" t="s">
        <v>284</v>
      </c>
    </row>
    <row r="45" spans="1:14" s="139" customFormat="1" ht="12" customHeight="1">
      <c r="A45" s="361"/>
      <c r="B45" s="362"/>
      <c r="C45" s="295" t="s">
        <v>115</v>
      </c>
      <c r="D45" s="279">
        <v>37.4388</v>
      </c>
      <c r="E45" s="287">
        <v>31.7902</v>
      </c>
      <c r="F45" s="287">
        <v>17.76836886839341</v>
      </c>
      <c r="G45" s="287">
        <v>60</v>
      </c>
      <c r="H45" s="287">
        <v>117.56047267655924</v>
      </c>
      <c r="I45" s="293">
        <v>0</v>
      </c>
      <c r="J45" s="280" t="s">
        <v>284</v>
      </c>
      <c r="K45" s="280" t="s">
        <v>284</v>
      </c>
      <c r="L45" s="287">
        <v>2246.328</v>
      </c>
      <c r="M45" s="287">
        <v>3737.2709384823534</v>
      </c>
      <c r="N45" s="280" t="s">
        <v>284</v>
      </c>
    </row>
    <row r="46" spans="1:14" s="139" customFormat="1" ht="12" customHeight="1">
      <c r="A46" s="361"/>
      <c r="B46" s="362"/>
      <c r="C46" s="295" t="s">
        <v>116</v>
      </c>
      <c r="D46" s="279">
        <v>49.1553</v>
      </c>
      <c r="E46" s="279">
        <v>63.6812</v>
      </c>
      <c r="F46" s="280">
        <v>-22.810342769922684</v>
      </c>
      <c r="G46" s="287">
        <v>0</v>
      </c>
      <c r="H46" s="287">
        <v>198.20579542805643</v>
      </c>
      <c r="I46" s="293">
        <v>0</v>
      </c>
      <c r="J46" s="280" t="s">
        <v>284</v>
      </c>
      <c r="K46" s="280" t="s">
        <v>284</v>
      </c>
      <c r="L46" s="287">
        <v>0</v>
      </c>
      <c r="M46" s="287">
        <v>12621.982899813147</v>
      </c>
      <c r="N46" s="280" t="s">
        <v>284</v>
      </c>
    </row>
    <row r="47" spans="1:14" s="139" customFormat="1" ht="12" customHeight="1">
      <c r="A47" s="361"/>
      <c r="B47" s="362"/>
      <c r="C47" s="295" t="s">
        <v>117</v>
      </c>
      <c r="D47" s="287">
        <v>0.018</v>
      </c>
      <c r="E47" s="287">
        <v>2.0685</v>
      </c>
      <c r="F47" s="287">
        <v>-99.12980420594634</v>
      </c>
      <c r="G47" s="287">
        <v>0</v>
      </c>
      <c r="H47" s="287">
        <v>0</v>
      </c>
      <c r="I47" s="293">
        <v>0</v>
      </c>
      <c r="J47" s="280" t="s">
        <v>284</v>
      </c>
      <c r="K47" s="280" t="s">
        <v>284</v>
      </c>
      <c r="L47" s="280" t="s">
        <v>284</v>
      </c>
      <c r="M47" s="283" t="s">
        <v>284</v>
      </c>
      <c r="N47" s="280" t="s">
        <v>284</v>
      </c>
    </row>
    <row r="48" spans="1:14" s="139" customFormat="1" ht="12" customHeight="1">
      <c r="A48" s="361"/>
      <c r="B48" s="362"/>
      <c r="C48" s="295" t="s">
        <v>118</v>
      </c>
      <c r="D48" s="287">
        <v>12.4524</v>
      </c>
      <c r="E48" s="287">
        <v>7.9363</v>
      </c>
      <c r="F48" s="279" t="s">
        <v>282</v>
      </c>
      <c r="G48" s="287">
        <v>0</v>
      </c>
      <c r="H48" s="287">
        <v>0</v>
      </c>
      <c r="I48" s="293">
        <v>0</v>
      </c>
      <c r="J48" s="280" t="s">
        <v>284</v>
      </c>
      <c r="K48" s="280" t="s">
        <v>284</v>
      </c>
      <c r="L48" s="280" t="s">
        <v>284</v>
      </c>
      <c r="M48" s="283" t="s">
        <v>284</v>
      </c>
      <c r="N48" s="280" t="s">
        <v>284</v>
      </c>
    </row>
    <row r="49" spans="1:14" s="139" customFormat="1" ht="12" customHeight="1">
      <c r="A49" s="361"/>
      <c r="B49" s="362"/>
      <c r="C49" s="295" t="s">
        <v>119</v>
      </c>
      <c r="D49" s="287">
        <v>11.6827</v>
      </c>
      <c r="E49" s="279">
        <v>10.5848</v>
      </c>
      <c r="F49" s="287">
        <v>10.372420829869256</v>
      </c>
      <c r="G49" s="287">
        <v>0</v>
      </c>
      <c r="H49" s="287">
        <v>30</v>
      </c>
      <c r="I49" s="293">
        <v>0</v>
      </c>
      <c r="J49" s="280" t="s">
        <v>284</v>
      </c>
      <c r="K49" s="280" t="s">
        <v>284</v>
      </c>
      <c r="L49" s="280" t="s">
        <v>284</v>
      </c>
      <c r="M49" s="283" t="s">
        <v>284</v>
      </c>
      <c r="N49" s="280" t="s">
        <v>284</v>
      </c>
    </row>
    <row r="50" spans="1:14" s="139" customFormat="1" ht="12" customHeight="1">
      <c r="A50" s="361"/>
      <c r="B50" s="362"/>
      <c r="C50" s="295" t="s">
        <v>120</v>
      </c>
      <c r="D50" s="287">
        <v>0.4719</v>
      </c>
      <c r="E50" s="287">
        <v>0.79</v>
      </c>
      <c r="F50" s="287">
        <v>-40.26582278481013</v>
      </c>
      <c r="G50" s="287">
        <v>0</v>
      </c>
      <c r="H50" s="287">
        <v>0</v>
      </c>
      <c r="I50" s="293">
        <v>0</v>
      </c>
      <c r="J50" s="280" t="s">
        <v>284</v>
      </c>
      <c r="K50" s="280" t="s">
        <v>284</v>
      </c>
      <c r="L50" s="280" t="s">
        <v>284</v>
      </c>
      <c r="M50" s="283" t="s">
        <v>284</v>
      </c>
      <c r="N50" s="280" t="s">
        <v>284</v>
      </c>
    </row>
    <row r="51" spans="1:14" s="139" customFormat="1" ht="12" customHeight="1">
      <c r="A51" s="361"/>
      <c r="B51" s="362"/>
      <c r="C51" s="295" t="s">
        <v>121</v>
      </c>
      <c r="D51" s="287">
        <v>37.9795</v>
      </c>
      <c r="E51" s="279">
        <v>31.9525</v>
      </c>
      <c r="F51" s="287">
        <v>18.86237383616306</v>
      </c>
      <c r="G51" s="287">
        <v>65</v>
      </c>
      <c r="H51" s="287">
        <v>0</v>
      </c>
      <c r="I51" s="293">
        <v>0</v>
      </c>
      <c r="J51" s="280" t="s">
        <v>284</v>
      </c>
      <c r="K51" s="280" t="s">
        <v>284</v>
      </c>
      <c r="L51" s="287">
        <v>2468.6675</v>
      </c>
      <c r="M51" s="287">
        <v>0</v>
      </c>
      <c r="N51" s="280" t="s">
        <v>284</v>
      </c>
    </row>
    <row r="52" spans="1:14" s="139" customFormat="1" ht="12" customHeight="1">
      <c r="A52" s="361"/>
      <c r="B52" s="362"/>
      <c r="C52" s="295" t="s">
        <v>122</v>
      </c>
      <c r="D52" s="279">
        <v>916.9576</v>
      </c>
      <c r="E52" s="279">
        <v>884.3827</v>
      </c>
      <c r="F52" s="280">
        <v>3.68334884886373</v>
      </c>
      <c r="G52" s="281" t="s">
        <v>284</v>
      </c>
      <c r="H52" s="286" t="s">
        <v>284</v>
      </c>
      <c r="I52" s="293">
        <v>0</v>
      </c>
      <c r="J52" s="280" t="s">
        <v>284</v>
      </c>
      <c r="K52" s="280" t="s">
        <v>284</v>
      </c>
      <c r="L52" s="280" t="s">
        <v>284</v>
      </c>
      <c r="M52" s="283" t="s">
        <v>284</v>
      </c>
      <c r="N52" s="280" t="s">
        <v>284</v>
      </c>
    </row>
    <row r="53" spans="1:14" s="139" customFormat="1" ht="12" customHeight="1">
      <c r="A53" s="368"/>
      <c r="B53" s="369"/>
      <c r="C53" s="295"/>
      <c r="D53" s="279"/>
      <c r="E53" s="279"/>
      <c r="F53" s="280"/>
      <c r="G53" s="281"/>
      <c r="H53" s="286"/>
      <c r="I53" s="293">
        <v>0</v>
      </c>
      <c r="J53" s="280"/>
      <c r="K53" s="280"/>
      <c r="L53" s="280"/>
      <c r="M53" s="283"/>
      <c r="N53" s="280"/>
    </row>
    <row r="54" spans="1:14" s="139" customFormat="1" ht="12" customHeight="1">
      <c r="A54" s="371" t="s">
        <v>123</v>
      </c>
      <c r="B54" s="372"/>
      <c r="C54" s="372"/>
      <c r="D54" s="279">
        <f>D55-SUM(D8:D53)</f>
        <v>374.41563705371664</v>
      </c>
      <c r="E54" s="279">
        <v>277.56612411521564</v>
      </c>
      <c r="F54" s="281" t="s">
        <v>284</v>
      </c>
      <c r="G54" s="281" t="s">
        <v>284</v>
      </c>
      <c r="H54" s="286" t="s">
        <v>284</v>
      </c>
      <c r="I54" s="293">
        <v>0</v>
      </c>
      <c r="J54" s="280" t="s">
        <v>284</v>
      </c>
      <c r="K54" s="280" t="s">
        <v>284</v>
      </c>
      <c r="L54" s="280" t="s">
        <v>284</v>
      </c>
      <c r="M54" s="283" t="s">
        <v>284</v>
      </c>
      <c r="N54" s="280" t="s">
        <v>284</v>
      </c>
    </row>
    <row r="55" spans="1:14" s="139" customFormat="1" ht="12" customHeight="1">
      <c r="A55" s="370" t="s">
        <v>124</v>
      </c>
      <c r="B55" s="370"/>
      <c r="C55" s="370"/>
      <c r="D55" s="279">
        <f>'[2]Tabelle1'!$D$74</f>
        <v>18712.104</v>
      </c>
      <c r="E55" s="279">
        <v>18016.793</v>
      </c>
      <c r="F55" s="280">
        <f>IF(E55&gt;0,D55*100/E55-100,"-")</f>
        <v>3.859238433832246</v>
      </c>
      <c r="G55" s="281" t="s">
        <v>284</v>
      </c>
      <c r="H55" s="286" t="s">
        <v>284</v>
      </c>
      <c r="I55" s="293">
        <v>0</v>
      </c>
      <c r="J55" s="280" t="s">
        <v>284</v>
      </c>
      <c r="K55" s="280" t="s">
        <v>284</v>
      </c>
      <c r="L55" s="280" t="s">
        <v>284</v>
      </c>
      <c r="M55" s="283" t="s">
        <v>284</v>
      </c>
      <c r="N55" s="280" t="s">
        <v>284</v>
      </c>
    </row>
    <row r="56" spans="1:14" s="139" customFormat="1" ht="12" customHeight="1">
      <c r="A56" s="370" t="s">
        <v>371</v>
      </c>
      <c r="B56" s="370"/>
      <c r="C56" s="370"/>
      <c r="D56" s="296">
        <f>SUM(D8:D42)</f>
        <v>17233.396962946284</v>
      </c>
      <c r="E56" s="296">
        <v>16669.103975884787</v>
      </c>
      <c r="F56" s="297">
        <f>IF(E56&gt;0,D56*100/E56-100,"-")</f>
        <v>3.3852628664255775</v>
      </c>
      <c r="G56" s="239"/>
      <c r="H56" s="239"/>
      <c r="I56" s="293"/>
      <c r="J56" s="239"/>
      <c r="K56" s="239"/>
      <c r="L56" s="296">
        <f>SUM(L8:L42)</f>
        <v>5040938.252339959</v>
      </c>
      <c r="M56" s="296">
        <v>4473804.948703519</v>
      </c>
      <c r="N56" s="297">
        <f>IF(M56&gt;0,L56*100/M56-100,"-")</f>
        <v>12.676755248366192</v>
      </c>
    </row>
    <row r="57" spans="1:3" ht="14.25" customHeight="1">
      <c r="A57" s="20"/>
      <c r="B57" s="20"/>
      <c r="C57" s="17" t="s">
        <v>376</v>
      </c>
    </row>
    <row r="58" ht="12.75"/>
    <row r="59" spans="1:14" ht="12.75">
      <c r="A59" s="20"/>
      <c r="B59" s="20"/>
      <c r="C59" s="116" t="s">
        <v>374</v>
      </c>
      <c r="D59" s="117"/>
      <c r="E59" s="117"/>
      <c r="F59" s="118"/>
      <c r="G59" s="119"/>
      <c r="H59" s="119"/>
      <c r="I59" s="119"/>
      <c r="J59" s="118"/>
      <c r="K59" s="118"/>
      <c r="L59" s="118"/>
      <c r="M59" s="118"/>
      <c r="N59" s="118"/>
    </row>
    <row r="60" spans="1:14" ht="12.75">
      <c r="A60" s="20"/>
      <c r="B60" s="20"/>
      <c r="C60" s="298"/>
      <c r="D60" s="299" t="s">
        <v>125</v>
      </c>
      <c r="E60" s="299"/>
      <c r="F60" s="300"/>
      <c r="G60" s="301" t="s">
        <v>372</v>
      </c>
      <c r="H60" s="302"/>
      <c r="I60" s="302"/>
      <c r="J60" s="300"/>
      <c r="K60" s="303"/>
      <c r="L60" s="304" t="s">
        <v>126</v>
      </c>
      <c r="M60" s="300"/>
      <c r="N60" s="300"/>
    </row>
    <row r="61" spans="1:14" ht="12.75">
      <c r="A61" s="20"/>
      <c r="B61" s="20"/>
      <c r="C61" s="305"/>
      <c r="D61" s="306"/>
      <c r="E61" s="307"/>
      <c r="F61" s="308" t="s">
        <v>0</v>
      </c>
      <c r="G61" s="309"/>
      <c r="H61" s="310"/>
      <c r="I61" s="311" t="s">
        <v>73</v>
      </c>
      <c r="J61" s="312" t="s">
        <v>74</v>
      </c>
      <c r="K61" s="313"/>
      <c r="L61" s="314"/>
      <c r="M61" s="315"/>
      <c r="N61" s="308" t="s">
        <v>0</v>
      </c>
    </row>
    <row r="62" spans="1:14" ht="12.75">
      <c r="A62" s="20"/>
      <c r="B62" s="20"/>
      <c r="C62" s="305" t="s">
        <v>75</v>
      </c>
      <c r="D62" s="253">
        <v>2011</v>
      </c>
      <c r="E62" s="253">
        <v>2010</v>
      </c>
      <c r="F62" s="263" t="s">
        <v>364</v>
      </c>
      <c r="G62" s="316">
        <v>2011</v>
      </c>
      <c r="H62" s="253">
        <v>2010</v>
      </c>
      <c r="I62" s="258" t="s">
        <v>373</v>
      </c>
      <c r="J62" s="265">
        <v>2010</v>
      </c>
      <c r="K62" s="266" t="s">
        <v>319</v>
      </c>
      <c r="L62" s="253">
        <v>2011</v>
      </c>
      <c r="M62" s="253">
        <v>2010</v>
      </c>
      <c r="N62" s="255" t="s">
        <v>364</v>
      </c>
    </row>
    <row r="63" spans="1:14" ht="12.75">
      <c r="A63" s="20"/>
      <c r="B63" s="20"/>
      <c r="C63" s="317"/>
      <c r="D63" s="318" t="s">
        <v>2</v>
      </c>
      <c r="E63" s="319"/>
      <c r="F63" s="320" t="s">
        <v>1</v>
      </c>
      <c r="G63" s="321"/>
      <c r="H63" s="322" t="s">
        <v>127</v>
      </c>
      <c r="I63" s="323"/>
      <c r="J63" s="324" t="s">
        <v>76</v>
      </c>
      <c r="K63" s="325"/>
      <c r="L63" s="326" t="s">
        <v>3</v>
      </c>
      <c r="M63" s="325"/>
      <c r="N63" s="320" t="s">
        <v>1</v>
      </c>
    </row>
    <row r="64" spans="1:14" ht="12.75">
      <c r="A64" s="20"/>
      <c r="B64" s="20"/>
      <c r="C64" s="327" t="s">
        <v>84</v>
      </c>
      <c r="D64" s="328">
        <v>1.3645</v>
      </c>
      <c r="E64" s="328">
        <v>2.671</v>
      </c>
      <c r="F64" s="297">
        <v>-48.91426432047921</v>
      </c>
      <c r="G64" s="329">
        <v>4.93739837398374</v>
      </c>
      <c r="H64" s="329">
        <v>2.376878612716763</v>
      </c>
      <c r="I64" s="329">
        <v>3.627604493635253</v>
      </c>
      <c r="J64" s="297">
        <v>107.72614754357659</v>
      </c>
      <c r="K64" s="297">
        <v>36.10630328214009</v>
      </c>
      <c r="L64" s="330">
        <v>673.7080081300813</v>
      </c>
      <c r="M64" s="330">
        <v>634.8642774566474</v>
      </c>
      <c r="N64" s="297">
        <v>6.118430671362887</v>
      </c>
    </row>
    <row r="65" spans="1:14" ht="12.75">
      <c r="A65" s="20"/>
      <c r="B65" s="20"/>
      <c r="C65" s="327" t="s">
        <v>93</v>
      </c>
      <c r="D65" s="328">
        <v>3.1489</v>
      </c>
      <c r="E65" s="331">
        <v>2.0981</v>
      </c>
      <c r="F65" s="297">
        <v>50.083408798436665</v>
      </c>
      <c r="G65" s="329">
        <v>2.156445837063563</v>
      </c>
      <c r="H65" s="329">
        <v>3.2726415094339623</v>
      </c>
      <c r="I65" s="329">
        <v>2.875733964427308</v>
      </c>
      <c r="J65" s="297">
        <v>-34.1068726639557</v>
      </c>
      <c r="K65" s="297">
        <v>-25.012332025886423</v>
      </c>
      <c r="L65" s="330">
        <v>679.0432296329453</v>
      </c>
      <c r="M65" s="330">
        <v>686.6329150943396</v>
      </c>
      <c r="N65" s="297">
        <v>-1.1053483301702158</v>
      </c>
    </row>
    <row r="66" spans="1:14" ht="12.75">
      <c r="A66" s="20"/>
      <c r="B66" s="20"/>
      <c r="C66" s="327" t="s">
        <v>92</v>
      </c>
      <c r="D66" s="328">
        <v>11.7694</v>
      </c>
      <c r="E66" s="331">
        <v>9.5097</v>
      </c>
      <c r="F66" s="297">
        <v>23.76205348223391</v>
      </c>
      <c r="G66" s="329">
        <v>0.7985175202156334</v>
      </c>
      <c r="H66" s="329">
        <v>1.0848265087978952</v>
      </c>
      <c r="I66" s="329">
        <v>0.9655784836555842</v>
      </c>
      <c r="J66" s="297">
        <v>-26.392145311744187</v>
      </c>
      <c r="K66" s="297">
        <v>-17.301645207282846</v>
      </c>
      <c r="L66" s="330">
        <v>939.8072102425875</v>
      </c>
      <c r="M66" s="330">
        <v>1031.6374650715345</v>
      </c>
      <c r="N66" s="297">
        <v>-8.901407513595828</v>
      </c>
    </row>
    <row r="67" spans="1:14" ht="12.75">
      <c r="A67" s="20"/>
      <c r="B67" s="20"/>
      <c r="C67" s="327" t="s">
        <v>128</v>
      </c>
      <c r="D67" s="328">
        <v>37.8036</v>
      </c>
      <c r="E67" s="331">
        <v>37.0219</v>
      </c>
      <c r="F67" s="297">
        <v>2.111452950821004</v>
      </c>
      <c r="G67" s="329">
        <v>25.556122038264416</v>
      </c>
      <c r="H67" s="329">
        <v>21.52070436597985</v>
      </c>
      <c r="I67" s="329">
        <v>27.24488368184721</v>
      </c>
      <c r="J67" s="297">
        <v>18.751327111132085</v>
      </c>
      <c r="K67" s="297">
        <v>-6.198454224665994</v>
      </c>
      <c r="L67" s="330">
        <v>96611.34150857327</v>
      </c>
      <c r="M67" s="330">
        <v>79673.73649668695</v>
      </c>
      <c r="N67" s="297">
        <v>21.258705511559185</v>
      </c>
    </row>
    <row r="68" spans="1:14" ht="12.75">
      <c r="A68" s="20"/>
      <c r="B68" s="20"/>
      <c r="C68" s="327" t="s">
        <v>129</v>
      </c>
      <c r="D68" s="328">
        <v>17.0507</v>
      </c>
      <c r="E68" s="331">
        <v>17.6322</v>
      </c>
      <c r="F68" s="297">
        <v>-3.2979435351232524</v>
      </c>
      <c r="G68" s="329">
        <v>18.788491608464504</v>
      </c>
      <c r="H68" s="329">
        <v>16.262911906451063</v>
      </c>
      <c r="I68" s="329">
        <v>16.365617883789163</v>
      </c>
      <c r="J68" s="297">
        <v>15.529689372612353</v>
      </c>
      <c r="K68" s="297">
        <v>14.804657800762286</v>
      </c>
      <c r="L68" s="330">
        <v>32035.69338684457</v>
      </c>
      <c r="M68" s="330">
        <v>28675.091531692648</v>
      </c>
      <c r="N68" s="297">
        <v>11.71958545080031</v>
      </c>
    </row>
    <row r="69" spans="1:14" ht="12.75">
      <c r="A69" s="20"/>
      <c r="B69" s="20"/>
      <c r="C69" s="327" t="s">
        <v>99</v>
      </c>
      <c r="D69" s="332">
        <v>0</v>
      </c>
      <c r="E69" s="331">
        <v>0</v>
      </c>
      <c r="F69" s="333" t="s">
        <v>281</v>
      </c>
      <c r="G69" s="332">
        <v>0</v>
      </c>
      <c r="H69" s="334">
        <v>0</v>
      </c>
      <c r="I69" s="329">
        <v>1.8240101821853834</v>
      </c>
      <c r="J69" s="334" t="s">
        <v>281</v>
      </c>
      <c r="K69" s="333" t="s">
        <v>281</v>
      </c>
      <c r="L69" s="333">
        <v>0</v>
      </c>
      <c r="M69" s="333">
        <v>0</v>
      </c>
      <c r="N69" s="333" t="s">
        <v>281</v>
      </c>
    </row>
    <row r="70" spans="1:14" ht="12.75">
      <c r="A70" s="20"/>
      <c r="B70" s="20"/>
      <c r="C70" s="327" t="s">
        <v>118</v>
      </c>
      <c r="D70" s="328">
        <v>0.4241</v>
      </c>
      <c r="E70" s="331">
        <v>0.6656</v>
      </c>
      <c r="F70" s="297">
        <v>-36.28305288461539</v>
      </c>
      <c r="G70" s="329">
        <v>0.6</v>
      </c>
      <c r="H70" s="329">
        <v>1.1443298969072166</v>
      </c>
      <c r="I70" s="329">
        <v>1.2055498042663033</v>
      </c>
      <c r="J70" s="297">
        <v>-47.56756756756757</v>
      </c>
      <c r="K70" s="297">
        <v>-50.23017731190628</v>
      </c>
      <c r="L70" s="330">
        <v>25.445999999999998</v>
      </c>
      <c r="M70" s="330">
        <v>76.16659793814433</v>
      </c>
      <c r="N70" s="297">
        <v>-66.59165475571726</v>
      </c>
    </row>
    <row r="71" spans="1:14" ht="12.75">
      <c r="A71" s="20"/>
      <c r="B71" s="20"/>
      <c r="C71" s="327" t="s">
        <v>130</v>
      </c>
      <c r="D71" s="328">
        <v>1.7621</v>
      </c>
      <c r="E71" s="331">
        <v>1.8511</v>
      </c>
      <c r="F71" s="297">
        <v>-4.807952028523573</v>
      </c>
      <c r="G71" s="329">
        <v>3.531810766721044</v>
      </c>
      <c r="H71" s="329">
        <v>3.7685060565275914</v>
      </c>
      <c r="I71" s="335">
        <v>4.027956765816037</v>
      </c>
      <c r="J71" s="297">
        <v>-6.2808785830808915</v>
      </c>
      <c r="K71" s="297">
        <v>-12.31756019095397</v>
      </c>
      <c r="L71" s="330">
        <v>622.3403752039152</v>
      </c>
      <c r="M71" s="330">
        <v>697.5881561238224</v>
      </c>
      <c r="N71" s="297">
        <v>-10.786848982360112</v>
      </c>
    </row>
    <row r="72" spans="1:14" ht="12.75">
      <c r="A72" s="20"/>
      <c r="B72" s="20"/>
      <c r="C72" s="327" t="s">
        <v>131</v>
      </c>
      <c r="D72" s="328">
        <v>7.303799999999995</v>
      </c>
      <c r="E72" s="331">
        <v>5.6902999999999935</v>
      </c>
      <c r="F72" s="297">
        <v>28.35527125107646</v>
      </c>
      <c r="G72" s="329">
        <v>2.6882515158337195</v>
      </c>
      <c r="H72" s="329">
        <v>3.4505125250595454</v>
      </c>
      <c r="I72" s="329">
        <v>4.269609515855118</v>
      </c>
      <c r="J72" s="297">
        <v>-22.091240176346602</v>
      </c>
      <c r="K72" s="297">
        <v>-37.03753221808818</v>
      </c>
      <c r="L72" s="330">
        <v>1963.445142134631</v>
      </c>
      <c r="M72" s="330">
        <v>1963.445142134631</v>
      </c>
      <c r="N72" s="297">
        <v>0</v>
      </c>
    </row>
    <row r="73" spans="1:14" ht="12.75">
      <c r="A73" s="20"/>
      <c r="B73" s="20"/>
      <c r="C73" s="327" t="s">
        <v>132</v>
      </c>
      <c r="D73" s="328">
        <v>80.6271</v>
      </c>
      <c r="E73" s="331">
        <v>77.1399</v>
      </c>
      <c r="F73" s="297">
        <v>4.520617734790946</v>
      </c>
      <c r="G73" s="329">
        <v>0</v>
      </c>
      <c r="H73" s="329">
        <v>0</v>
      </c>
      <c r="I73" s="329">
        <v>0</v>
      </c>
      <c r="J73" s="297">
        <v>0</v>
      </c>
      <c r="K73" s="297">
        <v>0</v>
      </c>
      <c r="L73" s="330">
        <v>133550.82486076196</v>
      </c>
      <c r="M73" s="330">
        <v>113439.16258219871</v>
      </c>
      <c r="N73" s="297">
        <v>17.729029217744994</v>
      </c>
    </row>
    <row r="74" spans="1:14" ht="9.75" customHeight="1">
      <c r="A74" s="20"/>
      <c r="B74" s="20"/>
      <c r="C74" s="336" t="s">
        <v>133</v>
      </c>
      <c r="D74" s="337"/>
      <c r="E74" s="337"/>
      <c r="F74" s="338"/>
      <c r="G74" s="339"/>
      <c r="H74" s="339"/>
      <c r="I74" s="339"/>
      <c r="J74" s="338"/>
      <c r="K74" s="338"/>
      <c r="L74" s="338"/>
      <c r="M74" s="338"/>
      <c r="N74" s="338"/>
    </row>
    <row r="75" spans="1:14" ht="9.75" customHeight="1">
      <c r="A75" s="20"/>
      <c r="B75" s="20"/>
      <c r="C75" s="336" t="s">
        <v>134</v>
      </c>
      <c r="D75" s="337"/>
      <c r="E75" s="337"/>
      <c r="F75" s="338"/>
      <c r="G75" s="339"/>
      <c r="H75" s="339"/>
      <c r="I75" s="339"/>
      <c r="J75" s="338"/>
      <c r="K75" s="338"/>
      <c r="L75" s="338"/>
      <c r="M75" s="338"/>
      <c r="N75" s="338"/>
    </row>
    <row r="76" spans="1:14" ht="9.75" customHeight="1">
      <c r="A76" s="20"/>
      <c r="B76" s="20"/>
      <c r="C76" s="336" t="s">
        <v>135</v>
      </c>
      <c r="D76" s="340"/>
      <c r="E76" s="340"/>
      <c r="F76" s="139"/>
      <c r="G76" s="341"/>
      <c r="H76" s="341"/>
      <c r="I76" s="341"/>
      <c r="J76" s="139"/>
      <c r="K76" s="139"/>
      <c r="L76" s="139"/>
      <c r="M76" s="139"/>
      <c r="N76" s="139"/>
    </row>
    <row r="77" spans="1:16" ht="15" customHeight="1">
      <c r="A77" s="236"/>
      <c r="B77" s="139"/>
      <c r="C77" s="139"/>
      <c r="D77" s="139"/>
      <c r="E77" s="139"/>
      <c r="F77" s="231"/>
      <c r="G77" s="342"/>
      <c r="H77" s="139"/>
      <c r="I77" s="139"/>
      <c r="J77" s="139"/>
      <c r="K77" s="139"/>
      <c r="L77" s="139"/>
      <c r="M77" s="139"/>
      <c r="N77" s="139"/>
      <c r="O77" s="139"/>
      <c r="P77" s="139"/>
    </row>
  </sheetData>
  <sheetProtection/>
  <mergeCells count="10">
    <mergeCell ref="A33:A37"/>
    <mergeCell ref="A38:A42"/>
    <mergeCell ref="A55:C55"/>
    <mergeCell ref="A56:C56"/>
    <mergeCell ref="A43:B53"/>
    <mergeCell ref="A54:C54"/>
    <mergeCell ref="A7:B9"/>
    <mergeCell ref="A10:A18"/>
    <mergeCell ref="A19:A27"/>
    <mergeCell ref="A28:B32"/>
  </mergeCells>
  <dataValidations count="1">
    <dataValidation errorStyle="warning" type="decimal" allowBlank="1" showInputMessage="1" showErrorMessage="1" error="Ein kurzer Hinweis: Ihr Wert liegt ungewöhnlich niedrig oder ungewöhnlich hoch. Trotzdem richtig?" sqref="F55:F56">
      <formula1>#REF!</formula1>
      <formula2>#REF!</formula2>
    </dataValidation>
  </dataValidations>
  <printOptions/>
  <pageMargins left="0.64" right="0.11811023622047245" top="0.28" bottom="0.17" header="0.17" footer="0"/>
  <pageSetup fitToHeight="1" fitToWidth="1" horizontalDpi="300" verticalDpi="300" orientation="portrait" paperSize="9" scale="88" r:id="rId1"/>
  <headerFooter alignWithMargins="0">
    <oddFooter>&amp;CNLS 2010; Keckl; Tel.: 0511 9898 3441  Datei: &amp;F; Blatt: &amp;A;  Datum: &amp;D; &amp;T Uhr</oddFooter>
  </headerFooter>
</worksheet>
</file>

<file path=xl/worksheets/sheet5.xml><?xml version="1.0" encoding="utf-8"?>
<worksheet xmlns="http://schemas.openxmlformats.org/spreadsheetml/2006/main" xmlns:r="http://schemas.openxmlformats.org/officeDocument/2006/relationships">
  <sheetPr codeName="Tabelle6"/>
  <dimension ref="A1:P134"/>
  <sheetViews>
    <sheetView workbookViewId="0" topLeftCell="A1">
      <selection activeCell="B3" sqref="B3"/>
    </sheetView>
  </sheetViews>
  <sheetFormatPr defaultColWidth="11.421875" defaultRowHeight="12.75"/>
  <cols>
    <col min="1" max="1" width="23.00390625" style="129" customWidth="1"/>
    <col min="2" max="3" width="10.57421875" style="121" customWidth="1"/>
    <col min="4" max="4" width="7.140625" style="129" customWidth="1"/>
    <col min="5" max="5" width="7.00390625" style="129" customWidth="1"/>
    <col min="6" max="6" width="6.8515625" style="129" customWidth="1"/>
    <col min="7" max="7" width="6.140625" style="130" customWidth="1"/>
    <col min="8" max="8" width="7.421875" style="129" customWidth="1"/>
    <col min="9" max="9" width="7.57421875" style="129" customWidth="1"/>
    <col min="10" max="10" width="10.421875" style="121" customWidth="1"/>
    <col min="11" max="11" width="10.28125" style="121" customWidth="1"/>
    <col min="12" max="12" width="7.00390625" style="129" customWidth="1"/>
    <col min="13" max="16384" width="11.421875" style="23" customWidth="1"/>
  </cols>
  <sheetData>
    <row r="1" spans="1:12" ht="12.75">
      <c r="A1" s="22"/>
      <c r="B1" s="32"/>
      <c r="C1" s="32"/>
      <c r="D1" s="30"/>
      <c r="E1" s="34"/>
      <c r="F1" s="34"/>
      <c r="G1" s="120"/>
      <c r="H1" s="30"/>
      <c r="I1" s="30"/>
      <c r="J1" s="32"/>
      <c r="L1" s="30"/>
    </row>
    <row r="2" spans="1:12" ht="12.75">
      <c r="A2" s="29" t="s">
        <v>136</v>
      </c>
      <c r="B2" s="115"/>
      <c r="C2" s="32"/>
      <c r="D2" s="30"/>
      <c r="E2" s="34"/>
      <c r="F2" s="34"/>
      <c r="G2" s="120"/>
      <c r="H2" s="30"/>
      <c r="I2" s="30"/>
      <c r="J2" s="32"/>
      <c r="K2" s="32"/>
      <c r="L2" s="30"/>
    </row>
    <row r="3" spans="1:12" ht="12.75">
      <c r="A3" s="36"/>
      <c r="B3" s="37"/>
      <c r="C3" s="38" t="s">
        <v>70</v>
      </c>
      <c r="D3" s="39"/>
      <c r="E3" s="40"/>
      <c r="F3" s="41"/>
      <c r="G3" s="42" t="s">
        <v>71</v>
      </c>
      <c r="H3" s="39"/>
      <c r="I3" s="43"/>
      <c r="J3" s="44" t="s">
        <v>137</v>
      </c>
      <c r="K3" s="44"/>
      <c r="L3" s="45"/>
    </row>
    <row r="4" spans="1:12" ht="10.5" customHeight="1">
      <c r="A4" s="46"/>
      <c r="B4" s="47"/>
      <c r="C4" s="48"/>
      <c r="D4" s="49" t="s">
        <v>0</v>
      </c>
      <c r="E4" s="50"/>
      <c r="F4" s="51"/>
      <c r="G4" s="52" t="s">
        <v>73</v>
      </c>
      <c r="H4" s="53" t="s">
        <v>74</v>
      </c>
      <c r="I4" s="54"/>
      <c r="J4" s="55"/>
      <c r="K4" s="48"/>
      <c r="L4" s="49" t="s">
        <v>0</v>
      </c>
    </row>
    <row r="5" spans="1:12" s="24" customFormat="1" ht="9" customHeight="1">
      <c r="A5" s="56" t="s">
        <v>75</v>
      </c>
      <c r="B5" s="57">
        <v>2011</v>
      </c>
      <c r="C5" s="58">
        <v>2010</v>
      </c>
      <c r="D5" s="59" t="s">
        <v>317</v>
      </c>
      <c r="E5" s="60">
        <v>2011</v>
      </c>
      <c r="F5" s="61">
        <v>2010</v>
      </c>
      <c r="G5" s="122" t="s">
        <v>318</v>
      </c>
      <c r="H5" s="62">
        <v>2010</v>
      </c>
      <c r="I5" s="63" t="s">
        <v>319</v>
      </c>
      <c r="J5" s="64">
        <v>2011</v>
      </c>
      <c r="K5" s="189">
        <v>2010</v>
      </c>
      <c r="L5" s="131" t="s">
        <v>317</v>
      </c>
    </row>
    <row r="6" spans="1:12" s="24" customFormat="1" ht="9.75" customHeight="1">
      <c r="A6" s="65"/>
      <c r="B6" s="66" t="s">
        <v>2</v>
      </c>
      <c r="C6" s="66"/>
      <c r="D6" s="67" t="s">
        <v>1</v>
      </c>
      <c r="E6" s="68"/>
      <c r="F6" s="69" t="s">
        <v>337</v>
      </c>
      <c r="G6" s="70"/>
      <c r="H6" s="71" t="s">
        <v>76</v>
      </c>
      <c r="I6" s="72"/>
      <c r="J6" s="73" t="s">
        <v>138</v>
      </c>
      <c r="K6" s="66"/>
      <c r="L6" s="67" t="s">
        <v>1</v>
      </c>
    </row>
    <row r="7" spans="1:16" s="25" customFormat="1" ht="15" customHeight="1">
      <c r="A7" s="74" t="s">
        <v>35</v>
      </c>
      <c r="B7" s="75">
        <v>393921.68</v>
      </c>
      <c r="C7" s="75">
        <v>430181.45</v>
      </c>
      <c r="D7" s="76">
        <v>-0.08428947831200073</v>
      </c>
      <c r="E7" s="77">
        <v>7.715724842770794</v>
      </c>
      <c r="F7" s="77">
        <v>7.927376833474341</v>
      </c>
      <c r="G7" s="78">
        <v>8.15495024571579</v>
      </c>
      <c r="H7" s="76">
        <v>-0.02669886838352631</v>
      </c>
      <c r="I7" s="76">
        <v>-0.05385997335492554</v>
      </c>
      <c r="J7" s="79">
        <v>3039391.292482007</v>
      </c>
      <c r="K7" s="79">
        <v>3410210.460920401</v>
      </c>
      <c r="L7" s="76">
        <v>-0.10873791300795899</v>
      </c>
      <c r="N7" s="77"/>
      <c r="O7" s="77"/>
      <c r="P7" s="78"/>
    </row>
    <row r="8" spans="1:16" ht="10.5" customHeight="1">
      <c r="A8" s="80" t="s">
        <v>139</v>
      </c>
      <c r="B8" s="75">
        <v>7615.58</v>
      </c>
      <c r="C8" s="75">
        <v>4260.06</v>
      </c>
      <c r="D8" s="81">
        <v>0.7876696572348745</v>
      </c>
      <c r="E8" s="82">
        <v>5.527660306308481</v>
      </c>
      <c r="F8" s="82">
        <v>4.684325136451534</v>
      </c>
      <c r="G8" s="83">
        <v>5.525757464662819</v>
      </c>
      <c r="H8" s="81">
        <v>0.18003344031234114</v>
      </c>
      <c r="I8" s="81">
        <v>0.00034435851696912323</v>
      </c>
      <c r="J8" s="79">
        <v>42096.33927551674</v>
      </c>
      <c r="K8" s="79">
        <v>19955.506140791724</v>
      </c>
      <c r="L8" s="81">
        <v>1.1095099757688525</v>
      </c>
      <c r="N8" s="82"/>
      <c r="O8" s="82"/>
      <c r="P8" s="83"/>
    </row>
    <row r="9" spans="1:16" s="26" customFormat="1" ht="15" customHeight="1">
      <c r="A9" s="84" t="s">
        <v>37</v>
      </c>
      <c r="B9" s="85">
        <v>401537.26</v>
      </c>
      <c r="C9" s="85">
        <v>434441.51</v>
      </c>
      <c r="D9" s="86">
        <v>-0.07573919444299881</v>
      </c>
      <c r="E9" s="87">
        <v>7.674225878209965</v>
      </c>
      <c r="F9" s="87">
        <v>7.89557601680648</v>
      </c>
      <c r="G9" s="88">
        <v>8.119237114931302</v>
      </c>
      <c r="H9" s="86">
        <v>-0.02803470426037946</v>
      </c>
      <c r="I9" s="86">
        <v>-0.05480948892389892</v>
      </c>
      <c r="J9" s="89">
        <v>3081487.6317575234</v>
      </c>
      <c r="K9" s="89">
        <v>3430165.9670611927</v>
      </c>
      <c r="L9" s="86">
        <v>-0.10165057278624945</v>
      </c>
      <c r="N9" s="87"/>
      <c r="O9" s="87"/>
      <c r="P9" s="88"/>
    </row>
    <row r="10" spans="1:16" ht="10.5" customHeight="1">
      <c r="A10" s="80" t="s">
        <v>320</v>
      </c>
      <c r="B10" s="75">
        <v>113436.06</v>
      </c>
      <c r="C10" s="75">
        <v>120579.11</v>
      </c>
      <c r="D10" s="81">
        <v>-0.059239531623678454</v>
      </c>
      <c r="E10" s="82">
        <v>5.2466903484333915</v>
      </c>
      <c r="F10" s="82">
        <v>4.930158954920698</v>
      </c>
      <c r="G10" s="83">
        <v>5.610821683876601</v>
      </c>
      <c r="H10" s="81">
        <v>0.06420308075397241</v>
      </c>
      <c r="I10" s="81">
        <v>-0.06489804095710017</v>
      </c>
      <c r="J10" s="79">
        <v>595163.8811663112</v>
      </c>
      <c r="K10" s="79">
        <v>594474.1789428679</v>
      </c>
      <c r="L10" s="81">
        <v>0.00116018869763157</v>
      </c>
      <c r="N10" s="82"/>
      <c r="O10" s="82"/>
      <c r="P10" s="83"/>
    </row>
    <row r="11" spans="1:16" ht="18.75" customHeight="1">
      <c r="A11" s="80" t="s">
        <v>140</v>
      </c>
      <c r="B11" s="90">
        <v>514973.32</v>
      </c>
      <c r="C11" s="90">
        <v>555020.62</v>
      </c>
      <c r="D11" s="81">
        <v>-0.07215461652577881</v>
      </c>
      <c r="E11" s="82">
        <v>7.139499018946914</v>
      </c>
      <c r="F11" s="82">
        <v>7.251334456734348</v>
      </c>
      <c r="G11" s="83">
        <v>7.52808704414211</v>
      </c>
      <c r="H11" s="81">
        <v>-0.015422738870301544</v>
      </c>
      <c r="I11" s="81">
        <v>-0.051618428814205974</v>
      </c>
      <c r="J11" s="90">
        <v>3676651.512923835</v>
      </c>
      <c r="K11" s="90">
        <v>4024640.1460040607</v>
      </c>
      <c r="L11" s="81">
        <v>-0.08646453358711659</v>
      </c>
      <c r="N11" s="82"/>
      <c r="O11" s="82"/>
      <c r="P11" s="83"/>
    </row>
    <row r="12" spans="1:16" ht="10.5" customHeight="1">
      <c r="A12" s="80" t="s">
        <v>16</v>
      </c>
      <c r="B12" s="75">
        <v>138598.64</v>
      </c>
      <c r="C12" s="75">
        <v>164486.4</v>
      </c>
      <c r="D12" s="81">
        <v>-0.1573854130189486</v>
      </c>
      <c r="E12" s="82">
        <v>5.901922956842358</v>
      </c>
      <c r="F12" s="82">
        <v>6.842365999961794</v>
      </c>
      <c r="G12" s="83">
        <v>6.667300288925199</v>
      </c>
      <c r="H12" s="81">
        <v>-0.13744413016267865</v>
      </c>
      <c r="I12" s="81">
        <v>-0.11479568924684258</v>
      </c>
      <c r="J12" s="79">
        <v>817998.4952031297</v>
      </c>
      <c r="K12" s="79">
        <v>1125476.1508161156</v>
      </c>
      <c r="L12" s="81">
        <v>-0.2731978419889438</v>
      </c>
      <c r="N12" s="82"/>
      <c r="O12" s="82"/>
      <c r="P12" s="83"/>
    </row>
    <row r="13" spans="1:16" ht="10.5" customHeight="1">
      <c r="A13" s="80" t="s">
        <v>17</v>
      </c>
      <c r="B13" s="75">
        <v>43483.64</v>
      </c>
      <c r="C13" s="75">
        <v>32519.13</v>
      </c>
      <c r="D13" s="81">
        <v>0.337171074379911</v>
      </c>
      <c r="E13" s="82">
        <v>5.016541031410094</v>
      </c>
      <c r="F13" s="82">
        <v>4.442776142306707</v>
      </c>
      <c r="G13" s="83">
        <v>4.634853320950817</v>
      </c>
      <c r="H13" s="81">
        <v>0.1291455771628156</v>
      </c>
      <c r="I13" s="81">
        <v>0.08235162669203433</v>
      </c>
      <c r="J13" s="79">
        <v>218137.4642550652</v>
      </c>
      <c r="K13" s="79">
        <v>144475.2149325703</v>
      </c>
      <c r="L13" s="81">
        <v>0.5098608045461268</v>
      </c>
      <c r="N13" s="82"/>
      <c r="O13" s="82"/>
      <c r="P13" s="83"/>
    </row>
    <row r="14" spans="1:16" s="26" customFormat="1" ht="15" customHeight="1">
      <c r="A14" s="84" t="s">
        <v>141</v>
      </c>
      <c r="B14" s="89">
        <v>182082.28</v>
      </c>
      <c r="C14" s="89">
        <v>197005.53</v>
      </c>
      <c r="D14" s="86">
        <v>-0.07575041167626095</v>
      </c>
      <c r="E14" s="87">
        <v>5.690482124115508</v>
      </c>
      <c r="F14" s="87">
        <v>6.446272679496285</v>
      </c>
      <c r="G14" s="88">
        <v>6.214539210238693</v>
      </c>
      <c r="H14" s="86">
        <v>-0.11724458349159295</v>
      </c>
      <c r="I14" s="86">
        <v>-0.08432758542415841</v>
      </c>
      <c r="J14" s="89">
        <v>1036135.9594581949</v>
      </c>
      <c r="K14" s="89">
        <v>1269951.3657486858</v>
      </c>
      <c r="L14" s="86">
        <v>-0.18411366970155396</v>
      </c>
      <c r="N14" s="87"/>
      <c r="O14" s="87"/>
      <c r="P14" s="88"/>
    </row>
    <row r="15" spans="1:16" ht="10.5" customHeight="1">
      <c r="A15" s="80" t="s">
        <v>15</v>
      </c>
      <c r="B15" s="75">
        <v>66702.84</v>
      </c>
      <c r="C15" s="75">
        <v>78984.57</v>
      </c>
      <c r="D15" s="81">
        <v>-0.15549530750119944</v>
      </c>
      <c r="E15" s="82">
        <v>5.82756423356724</v>
      </c>
      <c r="F15" s="82">
        <v>5.817797106009833</v>
      </c>
      <c r="G15" s="83">
        <v>6.142560926955978</v>
      </c>
      <c r="H15" s="81">
        <v>0.0016788360576065475</v>
      </c>
      <c r="I15" s="81">
        <v>-0.05128100431310478</v>
      </c>
      <c r="J15" s="79">
        <v>388715.0846613582</v>
      </c>
      <c r="K15" s="79">
        <v>459516.2027654311</v>
      </c>
      <c r="L15" s="81">
        <v>-0.15407752257261464</v>
      </c>
      <c r="N15" s="82"/>
      <c r="O15" s="82"/>
      <c r="P15" s="83"/>
    </row>
    <row r="16" spans="1:16" ht="10.5" customHeight="1">
      <c r="A16" s="80" t="s">
        <v>18</v>
      </c>
      <c r="B16" s="75">
        <v>11578.21</v>
      </c>
      <c r="C16" s="75">
        <v>11451.57</v>
      </c>
      <c r="D16" s="81">
        <v>0.011058745656709057</v>
      </c>
      <c r="E16" s="82">
        <v>4.779911737475655</v>
      </c>
      <c r="F16" s="82">
        <v>3.657741911336005</v>
      </c>
      <c r="G16" s="83">
        <v>4.344141337109242</v>
      </c>
      <c r="H16" s="81">
        <v>0.30679305794152456</v>
      </c>
      <c r="I16" s="81">
        <v>0.10031220592292955</v>
      </c>
      <c r="J16" s="79">
        <v>55342.821877958</v>
      </c>
      <c r="K16" s="79">
        <v>41886.88753959806</v>
      </c>
      <c r="L16" s="81">
        <v>0.32124454999525276</v>
      </c>
      <c r="N16" s="82"/>
      <c r="O16" s="82"/>
      <c r="P16" s="83"/>
    </row>
    <row r="17" spans="1:16" ht="10.5" customHeight="1">
      <c r="A17" s="80" t="s">
        <v>40</v>
      </c>
      <c r="B17" s="75">
        <v>1445.83</v>
      </c>
      <c r="C17" s="75">
        <v>1440.63</v>
      </c>
      <c r="D17" s="81">
        <v>0.0036095319408868676</v>
      </c>
      <c r="E17" s="82">
        <v>4.136280057973982</v>
      </c>
      <c r="F17" s="82">
        <v>3.097003174928362</v>
      </c>
      <c r="G17" s="83">
        <v>4.085112471606442</v>
      </c>
      <c r="H17" s="81">
        <v>0.3355750137613791</v>
      </c>
      <c r="I17" s="81">
        <v>0.012525380077826442</v>
      </c>
      <c r="J17" s="79">
        <v>5980.357796220522</v>
      </c>
      <c r="K17" s="79">
        <v>4461.635683897047</v>
      </c>
      <c r="L17" s="81">
        <v>0.34039581443300104</v>
      </c>
      <c r="N17" s="82"/>
      <c r="O17" s="82"/>
      <c r="P17" s="83"/>
    </row>
    <row r="18" spans="1:16" ht="18.75" customHeight="1">
      <c r="A18" s="80" t="s">
        <v>142</v>
      </c>
      <c r="B18" s="90">
        <v>261809.16</v>
      </c>
      <c r="C18" s="90">
        <v>288882.3</v>
      </c>
      <c r="D18" s="81">
        <v>-0.09371685284975917</v>
      </c>
      <c r="E18" s="82">
        <v>5.676555487186667</v>
      </c>
      <c r="F18" s="82">
        <v>6.147195905521426</v>
      </c>
      <c r="G18" s="83">
        <v>6.0938608455745475</v>
      </c>
      <c r="H18" s="81">
        <v>-0.07656180567013149</v>
      </c>
      <c r="I18" s="81">
        <v>-0.06847963367770937</v>
      </c>
      <c r="J18" s="90">
        <v>1486174.2237937318</v>
      </c>
      <c r="K18" s="90">
        <v>1775816.091737612</v>
      </c>
      <c r="L18" s="81">
        <v>-0.16310352704399111</v>
      </c>
      <c r="N18" s="82"/>
      <c r="O18" s="82"/>
      <c r="P18" s="83"/>
    </row>
    <row r="19" spans="1:16" s="27" customFormat="1" ht="15" customHeight="1">
      <c r="A19" s="91" t="s">
        <v>143</v>
      </c>
      <c r="B19" s="92">
        <v>776782.48</v>
      </c>
      <c r="C19" s="92">
        <v>843902.92</v>
      </c>
      <c r="D19" s="93">
        <v>-0.07953573617211807</v>
      </c>
      <c r="E19" s="94">
        <v>6.646424024287425</v>
      </c>
      <c r="F19" s="94">
        <v>6.873369081056945</v>
      </c>
      <c r="G19" s="95">
        <v>6.985956702782845</v>
      </c>
      <c r="H19" s="93">
        <v>-0.03301802276193522</v>
      </c>
      <c r="I19" s="93">
        <v>-0.048602173322970454</v>
      </c>
      <c r="J19" s="92">
        <v>5162825.736717567</v>
      </c>
      <c r="K19" s="92">
        <v>5800456.237741672</v>
      </c>
      <c r="L19" s="93">
        <v>-0.10992764618673478</v>
      </c>
      <c r="N19" s="94"/>
      <c r="O19" s="94"/>
      <c r="P19" s="95"/>
    </row>
    <row r="20" spans="1:16" s="25" customFormat="1" ht="10.5" customHeight="1">
      <c r="A20" s="74" t="s">
        <v>144</v>
      </c>
      <c r="B20" s="75">
        <v>92479.5</v>
      </c>
      <c r="C20" s="75">
        <v>98246.44</v>
      </c>
      <c r="D20" s="76">
        <v>-0.05869871722578446</v>
      </c>
      <c r="E20" s="77">
        <v>10.262192939373177</v>
      </c>
      <c r="F20" s="77">
        <v>9.043521977321689</v>
      </c>
      <c r="G20" s="78">
        <v>8.944768998404417</v>
      </c>
      <c r="H20" s="76">
        <v>0.1347562338110675</v>
      </c>
      <c r="I20" s="76">
        <v>0.14728428886243616</v>
      </c>
      <c r="J20" s="79">
        <v>949042.4719367618</v>
      </c>
      <c r="K20" s="79">
        <v>888493.8393336165</v>
      </c>
      <c r="L20" s="76">
        <v>0.06814749852239554</v>
      </c>
      <c r="N20" s="77"/>
      <c r="O20" s="77"/>
      <c r="P20" s="78"/>
    </row>
    <row r="21" spans="1:16" s="27" customFormat="1" ht="15" customHeight="1">
      <c r="A21" s="91" t="s">
        <v>145</v>
      </c>
      <c r="B21" s="92">
        <v>869261.98</v>
      </c>
      <c r="C21" s="92">
        <v>942149.36</v>
      </c>
      <c r="D21" s="93">
        <v>-0.07736287163640376</v>
      </c>
      <c r="E21" s="94">
        <v>7.031100346358561</v>
      </c>
      <c r="F21" s="94">
        <v>7.099670562929947</v>
      </c>
      <c r="G21" s="95">
        <v>7.171481033865338</v>
      </c>
      <c r="H21" s="93">
        <v>-0.009658225119545283</v>
      </c>
      <c r="I21" s="93">
        <v>-0.019574853066454234</v>
      </c>
      <c r="J21" s="92">
        <v>6111868.208654328</v>
      </c>
      <c r="K21" s="92">
        <v>6688950.077075289</v>
      </c>
      <c r="L21" s="93">
        <v>-0.0862739087257901</v>
      </c>
      <c r="N21" s="94"/>
      <c r="O21" s="94"/>
      <c r="P21" s="95"/>
    </row>
    <row r="22" spans="1:16" s="25" customFormat="1" ht="15" customHeight="1">
      <c r="A22" s="74" t="s">
        <v>321</v>
      </c>
      <c r="B22" s="75">
        <v>1938.23</v>
      </c>
      <c r="C22" s="75">
        <v>31.119999999995343</v>
      </c>
      <c r="D22" s="76"/>
      <c r="E22" s="77" t="s">
        <v>338</v>
      </c>
      <c r="F22" s="77"/>
      <c r="G22" s="78"/>
      <c r="H22" s="76"/>
      <c r="I22" s="76"/>
      <c r="J22" s="79"/>
      <c r="K22" s="79"/>
      <c r="L22" s="76"/>
      <c r="N22" s="77"/>
      <c r="O22" s="77"/>
      <c r="P22" s="78"/>
    </row>
    <row r="23" spans="1:16" ht="12.75" customHeight="1">
      <c r="A23" s="80" t="s">
        <v>322</v>
      </c>
      <c r="B23" s="200" t="s">
        <v>298</v>
      </c>
      <c r="C23" s="90">
        <v>659</v>
      </c>
      <c r="D23" s="81" t="s">
        <v>298</v>
      </c>
      <c r="E23" s="82">
        <v>3.000778786108568</v>
      </c>
      <c r="F23" s="82">
        <v>2.442857142857143</v>
      </c>
      <c r="G23" s="83" t="s">
        <v>278</v>
      </c>
      <c r="H23" s="81">
        <v>0.22838897676958925</v>
      </c>
      <c r="I23" s="81" t="s">
        <v>278</v>
      </c>
      <c r="J23" s="90" t="s">
        <v>298</v>
      </c>
      <c r="K23" s="90">
        <v>1608.939</v>
      </c>
      <c r="L23" s="81" t="s">
        <v>298</v>
      </c>
      <c r="N23" s="82"/>
      <c r="O23" s="82"/>
      <c r="P23" s="83"/>
    </row>
    <row r="24" spans="1:16" ht="10.5" customHeight="1">
      <c r="A24" s="80" t="s">
        <v>43</v>
      </c>
      <c r="B24" s="75">
        <v>81339.16</v>
      </c>
      <c r="C24" s="75">
        <v>79706.57</v>
      </c>
      <c r="D24" s="81">
        <v>0.020482502257969326</v>
      </c>
      <c r="E24" s="82">
        <v>46.68088690000001</v>
      </c>
      <c r="F24" s="82">
        <v>40.991770272533564</v>
      </c>
      <c r="G24" s="83">
        <v>43.757202946832734</v>
      </c>
      <c r="H24" s="81">
        <v>0.13878680012213152</v>
      </c>
      <c r="I24" s="81">
        <v>0.06681606127155115</v>
      </c>
      <c r="J24" s="79">
        <v>3796984.1285010055</v>
      </c>
      <c r="K24" s="79">
        <v>3267313.4066516156</v>
      </c>
      <c r="L24" s="81">
        <v>0.16211200332697895</v>
      </c>
      <c r="N24" s="82"/>
      <c r="O24" s="82"/>
      <c r="P24" s="83"/>
    </row>
    <row r="25" spans="1:16" ht="10.5" customHeight="1">
      <c r="A25" s="80" t="s">
        <v>323</v>
      </c>
      <c r="B25" s="75">
        <v>31562.86</v>
      </c>
      <c r="C25" s="75">
        <v>32887.51</v>
      </c>
      <c r="D25" s="81">
        <v>-0.040278208961396</v>
      </c>
      <c r="E25" s="82">
        <v>46.073539500000024</v>
      </c>
      <c r="F25" s="82">
        <v>40.204617485075964</v>
      </c>
      <c r="G25" s="83">
        <v>42.54785407421186</v>
      </c>
      <c r="H25" s="81">
        <v>0.14597631769790165</v>
      </c>
      <c r="I25" s="81">
        <v>0.08286400107602776</v>
      </c>
      <c r="J25" s="79">
        <v>1454212.6769429708</v>
      </c>
      <c r="K25" s="79">
        <v>1322229.7595866108</v>
      </c>
      <c r="L25" s="81">
        <v>0.09981844410885432</v>
      </c>
      <c r="N25" s="82"/>
      <c r="O25" s="82"/>
      <c r="P25" s="83"/>
    </row>
    <row r="26" spans="1:16" s="28" customFormat="1" ht="15" customHeight="1">
      <c r="A26" s="96" t="s">
        <v>146</v>
      </c>
      <c r="B26" s="97">
        <v>112902.02</v>
      </c>
      <c r="C26" s="97">
        <v>112594.08</v>
      </c>
      <c r="D26" s="98">
        <v>0.002734957290827289</v>
      </c>
      <c r="E26" s="99">
        <v>46.51109701530562</v>
      </c>
      <c r="F26" s="99">
        <v>40.7618514777884</v>
      </c>
      <c r="G26" s="100">
        <v>43.16174829823086</v>
      </c>
      <c r="H26" s="98">
        <v>0.14104475947688622</v>
      </c>
      <c r="I26" s="98">
        <v>0.07759993163233503</v>
      </c>
      <c r="J26" s="97">
        <v>5251196.805443976</v>
      </c>
      <c r="K26" s="97">
        <v>4589543.166238226</v>
      </c>
      <c r="L26" s="98">
        <v>0.14416546816097786</v>
      </c>
      <c r="N26" s="99"/>
      <c r="O26" s="99"/>
      <c r="P26" s="100"/>
    </row>
    <row r="27" spans="1:16" s="25" customFormat="1" ht="16.5" customHeight="1">
      <c r="A27" s="74" t="s">
        <v>19</v>
      </c>
      <c r="B27" s="75">
        <v>101921.27</v>
      </c>
      <c r="C27" s="75">
        <v>97964.14</v>
      </c>
      <c r="D27" s="76">
        <v>0.040393658332528615</v>
      </c>
      <c r="E27" s="77">
        <v>74.50526527953326</v>
      </c>
      <c r="F27" s="77">
        <v>63.007323318219925</v>
      </c>
      <c r="G27" s="78">
        <v>62.86443725254045</v>
      </c>
      <c r="H27" s="76">
        <v>0.18248580253509128</v>
      </c>
      <c r="I27" s="76">
        <v>0.18517350247213726</v>
      </c>
      <c r="J27" s="79">
        <v>7593671.2589769345</v>
      </c>
      <c r="K27" s="79">
        <v>6172458.242571361</v>
      </c>
      <c r="L27" s="76">
        <v>0.2302507300257597</v>
      </c>
      <c r="N27" s="77"/>
      <c r="O27" s="77"/>
      <c r="P27" s="78"/>
    </row>
    <row r="28" spans="1:16" ht="10.5" customHeight="1">
      <c r="A28" s="80" t="s">
        <v>285</v>
      </c>
      <c r="B28" s="101">
        <v>13.595824640970996</v>
      </c>
      <c r="C28" s="101">
        <v>10.849774902397634</v>
      </c>
      <c r="D28" s="76">
        <v>0.2530973926442037</v>
      </c>
      <c r="E28" s="123">
        <v>18.248139362985125</v>
      </c>
      <c r="F28" s="124">
        <v>17.21986323335876</v>
      </c>
      <c r="G28" s="83" t="s">
        <v>278</v>
      </c>
      <c r="H28" s="81">
        <v>0.05971453522548109</v>
      </c>
      <c r="I28" s="81" t="s">
        <v>278</v>
      </c>
      <c r="J28" s="125">
        <v>1385703.714105058</v>
      </c>
      <c r="K28" s="125">
        <v>1062888.867506968</v>
      </c>
      <c r="L28" s="76">
        <v>0.3037145805800563</v>
      </c>
      <c r="N28" s="123"/>
      <c r="O28" s="124"/>
      <c r="P28" s="83"/>
    </row>
    <row r="29" spans="1:16" s="25" customFormat="1" ht="16.5" customHeight="1">
      <c r="A29" s="74" t="s">
        <v>20</v>
      </c>
      <c r="B29" s="200" t="s">
        <v>298</v>
      </c>
      <c r="C29" s="75">
        <v>992.33</v>
      </c>
      <c r="D29" s="76" t="s">
        <v>298</v>
      </c>
      <c r="E29" s="77">
        <v>3.9125894078810752</v>
      </c>
      <c r="F29" s="77">
        <v>2.9588389238716917</v>
      </c>
      <c r="G29" s="78">
        <v>3.4184356104615987</v>
      </c>
      <c r="H29" s="76">
        <v>0.3223394407565061</v>
      </c>
      <c r="I29" s="76">
        <v>0.14455553759947803</v>
      </c>
      <c r="J29" s="79" t="s">
        <v>298</v>
      </c>
      <c r="K29" s="79">
        <v>2936.1446293255963</v>
      </c>
      <c r="L29" s="76" t="s">
        <v>298</v>
      </c>
      <c r="N29" s="77"/>
      <c r="O29" s="77"/>
      <c r="P29" s="78"/>
    </row>
    <row r="30" spans="1:16" ht="10.5" customHeight="1">
      <c r="A30" s="80" t="s">
        <v>21</v>
      </c>
      <c r="B30" s="200" t="s">
        <v>298</v>
      </c>
      <c r="C30" s="75">
        <v>1508.67</v>
      </c>
      <c r="D30" s="81" t="s">
        <v>298</v>
      </c>
      <c r="E30" s="77">
        <v>4.193129783550904</v>
      </c>
      <c r="F30" s="82">
        <v>3.212901156336385</v>
      </c>
      <c r="G30" s="83">
        <v>3.7654822651887594</v>
      </c>
      <c r="H30" s="81">
        <v>0.3050914359071837</v>
      </c>
      <c r="I30" s="81">
        <v>0.11357045080670636</v>
      </c>
      <c r="J30" s="79" t="s">
        <v>298</v>
      </c>
      <c r="K30" s="79">
        <v>4847.207587530015</v>
      </c>
      <c r="L30" s="81" t="s">
        <v>298</v>
      </c>
      <c r="N30" s="77"/>
      <c r="O30" s="82"/>
      <c r="P30" s="83"/>
    </row>
    <row r="31" spans="1:16" s="25" customFormat="1" ht="16.5" customHeight="1">
      <c r="A31" s="74" t="s">
        <v>22</v>
      </c>
      <c r="B31" s="75">
        <v>125922.83</v>
      </c>
      <c r="C31" s="75">
        <v>129589.87</v>
      </c>
      <c r="D31" s="76">
        <v>-0.028297273544606538</v>
      </c>
      <c r="E31" s="77">
        <v>3.4527699113334394</v>
      </c>
      <c r="F31" s="77">
        <v>4.037093969117423</v>
      </c>
      <c r="G31" s="78">
        <v>3.7876396483335837</v>
      </c>
      <c r="H31" s="76">
        <v>-0.14473878048266653</v>
      </c>
      <c r="I31" s="76">
        <v>-0.08841119221768479</v>
      </c>
      <c r="J31" s="79">
        <v>434782.5585739558</v>
      </c>
      <c r="K31" s="79">
        <v>523166.48263571085</v>
      </c>
      <c r="L31" s="76">
        <v>-0.16894034116344225</v>
      </c>
      <c r="N31" s="77"/>
      <c r="O31" s="77"/>
      <c r="P31" s="78"/>
    </row>
    <row r="32" spans="1:16" ht="10.5" customHeight="1">
      <c r="A32" s="80" t="s">
        <v>147</v>
      </c>
      <c r="B32" s="75">
        <v>1414.02</v>
      </c>
      <c r="C32" s="75">
        <v>448.95</v>
      </c>
      <c r="D32" s="81">
        <v>2.1496157701303042</v>
      </c>
      <c r="E32" s="77">
        <v>2.454606465947214</v>
      </c>
      <c r="F32" s="82">
        <v>2.276502616813437</v>
      </c>
      <c r="G32" s="83">
        <v>2.4385552327291933</v>
      </c>
      <c r="H32" s="81">
        <v>0.07823573222291325</v>
      </c>
      <c r="I32" s="81">
        <v>0.006582271749513202</v>
      </c>
      <c r="J32" s="79">
        <v>3470.86263497868</v>
      </c>
      <c r="K32" s="79">
        <v>1022.0358498183926</v>
      </c>
      <c r="L32" s="86">
        <v>2.3960282661272827</v>
      </c>
      <c r="N32" s="77"/>
      <c r="O32" s="82"/>
      <c r="P32" s="83"/>
    </row>
    <row r="33" spans="1:16" s="28" customFormat="1" ht="15" customHeight="1">
      <c r="A33" s="96" t="s">
        <v>148</v>
      </c>
      <c r="B33" s="97">
        <v>127336.85</v>
      </c>
      <c r="C33" s="97">
        <v>130038.82</v>
      </c>
      <c r="D33" s="98">
        <v>-0.02077817993119291</v>
      </c>
      <c r="E33" s="99">
        <v>3.441685743042446</v>
      </c>
      <c r="F33" s="99">
        <v>4.03101564967699</v>
      </c>
      <c r="G33" s="100">
        <v>3.7675814621382906</v>
      </c>
      <c r="H33" s="98">
        <v>-0.14619886347545397</v>
      </c>
      <c r="I33" s="98">
        <v>-0.0864999794618595</v>
      </c>
      <c r="J33" s="102">
        <v>438253.42120893445</v>
      </c>
      <c r="K33" s="102">
        <v>524188.51848552923</v>
      </c>
      <c r="L33" s="98">
        <v>-0.16393929711561794</v>
      </c>
      <c r="N33" s="99"/>
      <c r="O33" s="99"/>
      <c r="P33" s="100"/>
    </row>
    <row r="34" spans="1:16" s="24" customFormat="1" ht="16.5" customHeight="1">
      <c r="A34" s="80" t="s">
        <v>324</v>
      </c>
      <c r="B34" s="103">
        <v>515256.26</v>
      </c>
      <c r="C34" s="103">
        <v>434025.79</v>
      </c>
      <c r="D34" s="81">
        <v>0.18715586002389406</v>
      </c>
      <c r="E34" s="82">
        <v>50.08279314260456</v>
      </c>
      <c r="F34" s="82">
        <v>40.70160407267846</v>
      </c>
      <c r="G34" s="83">
        <v>45.096532570720115</v>
      </c>
      <c r="H34" s="81">
        <v>0.2304869619677561</v>
      </c>
      <c r="I34" s="81">
        <v>0.11056860223266662</v>
      </c>
      <c r="J34" s="103">
        <v>25805472.685012072</v>
      </c>
      <c r="K34" s="103">
        <v>17665545.861911487</v>
      </c>
      <c r="L34" s="81">
        <v>0.46077980758301984</v>
      </c>
      <c r="N34" s="82"/>
      <c r="O34" s="82"/>
      <c r="P34" s="83"/>
    </row>
    <row r="35" spans="1:16" ht="10.5" customHeight="1">
      <c r="A35" s="80" t="s">
        <v>325</v>
      </c>
      <c r="B35" s="103">
        <v>4524.71</v>
      </c>
      <c r="C35" s="103">
        <v>5157.35</v>
      </c>
      <c r="D35" s="81">
        <v>-0.12266764908334715</v>
      </c>
      <c r="E35" s="77">
        <v>27.35868967429756</v>
      </c>
      <c r="F35" s="82">
        <v>28.583673469387755</v>
      </c>
      <c r="G35" s="83" t="s">
        <v>278</v>
      </c>
      <c r="H35" s="81">
        <v>-0.04285606594275282</v>
      </c>
      <c r="I35" s="81">
        <v>0</v>
      </c>
      <c r="J35" s="79">
        <v>123790.1367561909</v>
      </c>
      <c r="K35" s="79">
        <v>147416.00836734695</v>
      </c>
      <c r="L35" s="81">
        <v>-0.1602666621679416</v>
      </c>
      <c r="N35" s="77"/>
      <c r="O35" s="82"/>
      <c r="P35" s="83"/>
    </row>
    <row r="36" spans="1:16" ht="10.5" customHeight="1">
      <c r="A36" s="80" t="s">
        <v>326</v>
      </c>
      <c r="B36" s="103">
        <v>6226.74</v>
      </c>
      <c r="C36" s="103">
        <v>1694.59</v>
      </c>
      <c r="D36" s="81">
        <v>2.6744817330445714</v>
      </c>
      <c r="E36" s="77">
        <v>7.594770992541846</v>
      </c>
      <c r="F36" s="82">
        <v>7.327029576096683</v>
      </c>
      <c r="G36" s="83">
        <v>8.241748298701566</v>
      </c>
      <c r="H36" s="81">
        <v>0.036541604433893315</v>
      </c>
      <c r="I36" s="81">
        <v>-0.07850000785168931</v>
      </c>
      <c r="J36" s="79">
        <v>47290.66433010001</v>
      </c>
      <c r="K36" s="79">
        <v>12416.311049357677</v>
      </c>
      <c r="L36" s="81">
        <v>2.808753191033053</v>
      </c>
      <c r="N36" s="77"/>
      <c r="O36" s="82"/>
      <c r="P36" s="83"/>
    </row>
    <row r="37" spans="1:16" ht="10.5" customHeight="1">
      <c r="A37" s="80" t="s">
        <v>25</v>
      </c>
      <c r="B37" s="103">
        <v>70603.75</v>
      </c>
      <c r="C37" s="103">
        <v>69079.88</v>
      </c>
      <c r="D37" s="81">
        <v>0.022059534556226668</v>
      </c>
      <c r="E37" s="77">
        <v>8.835075754002244</v>
      </c>
      <c r="F37" s="82">
        <v>7.784446401656511</v>
      </c>
      <c r="G37" s="83">
        <v>8.847824371592765</v>
      </c>
      <c r="H37" s="81">
        <v>0.13496519831161802</v>
      </c>
      <c r="I37" s="81">
        <v>-0.001440875977540057</v>
      </c>
      <c r="J37" s="79">
        <v>623789.4797666359</v>
      </c>
      <c r="K37" s="79">
        <v>537748.6232928636</v>
      </c>
      <c r="L37" s="81">
        <v>0.16000200232388795</v>
      </c>
      <c r="N37" s="77"/>
      <c r="O37" s="82"/>
      <c r="P37" s="83"/>
    </row>
    <row r="38" spans="1:16" ht="10.5" customHeight="1">
      <c r="A38" s="80" t="s">
        <v>327</v>
      </c>
      <c r="B38" s="104">
        <v>63205.32</v>
      </c>
      <c r="C38" s="103">
        <v>132560.53</v>
      </c>
      <c r="D38" s="81">
        <v>-0.5231965351979205</v>
      </c>
      <c r="E38" s="77">
        <v>8.643156445550977</v>
      </c>
      <c r="F38" s="82">
        <v>7.778371778276825</v>
      </c>
      <c r="G38" s="83">
        <v>8.320348286151942</v>
      </c>
      <c r="H38" s="81">
        <v>0.11117810923994309</v>
      </c>
      <c r="I38" s="81">
        <v>0.038797433508439116</v>
      </c>
      <c r="J38" s="79">
        <v>546293.468951112</v>
      </c>
      <c r="K38" s="79">
        <v>1031105.0854654184</v>
      </c>
      <c r="L38" s="81">
        <v>-0.47018642750217154</v>
      </c>
      <c r="N38" s="77"/>
      <c r="O38" s="82"/>
      <c r="P38" s="83"/>
    </row>
    <row r="39" spans="1:16" ht="10.5" customHeight="1">
      <c r="A39" s="80" t="s">
        <v>328</v>
      </c>
      <c r="B39" s="104">
        <v>617555.79</v>
      </c>
      <c r="C39" s="103">
        <v>531088.5</v>
      </c>
      <c r="D39" s="81">
        <v>0.16281145232856686</v>
      </c>
      <c r="E39" s="77">
        <v>8.388274135687082</v>
      </c>
      <c r="F39" s="82">
        <v>7.724877022212765</v>
      </c>
      <c r="G39" s="204">
        <v>8.960952731468955</v>
      </c>
      <c r="H39" s="81">
        <v>0.08587801612462287</v>
      </c>
      <c r="I39" s="204">
        <v>-0.06390822638431604</v>
      </c>
      <c r="J39" s="79">
        <v>5180227.260600803</v>
      </c>
      <c r="K39" s="79">
        <v>4102593.350411444</v>
      </c>
      <c r="L39" s="81">
        <v>0.26267139298153563</v>
      </c>
      <c r="N39" s="77"/>
      <c r="O39" s="82"/>
      <c r="P39" s="83"/>
    </row>
    <row r="40" spans="1:14" ht="12.75">
      <c r="A40" s="80" t="s">
        <v>170</v>
      </c>
      <c r="B40" s="104">
        <v>702241.46</v>
      </c>
      <c r="C40" s="103">
        <v>693041.68</v>
      </c>
      <c r="D40" s="81">
        <v>0.013274497429937915</v>
      </c>
      <c r="E40" s="126" t="s">
        <v>329</v>
      </c>
      <c r="F40" s="82"/>
      <c r="G40" s="83"/>
      <c r="H40" s="127"/>
      <c r="I40" s="127"/>
      <c r="J40" s="128"/>
      <c r="K40" s="128"/>
      <c r="L40" s="127"/>
      <c r="N40" s="204">
        <f>'[1]Hektarerträge 2011 und 2005_10'!$BO$67</f>
        <v>8.931231571115896</v>
      </c>
    </row>
    <row r="41" spans="1:12" ht="12.75">
      <c r="A41" s="74" t="s">
        <v>171</v>
      </c>
      <c r="B41" s="104">
        <v>1877693.65</v>
      </c>
      <c r="C41" s="103">
        <v>1863848.65</v>
      </c>
      <c r="D41" s="81">
        <v>0.0074281782482714664</v>
      </c>
      <c r="E41" s="82"/>
      <c r="F41" s="82"/>
      <c r="G41" s="83"/>
      <c r="H41" s="127"/>
      <c r="I41" s="127"/>
      <c r="J41" s="128" t="s">
        <v>173</v>
      </c>
      <c r="K41" s="128"/>
      <c r="L41" s="127"/>
    </row>
    <row r="42" spans="1:12" ht="12.75">
      <c r="A42" s="80" t="s">
        <v>172</v>
      </c>
      <c r="B42" s="104">
        <v>28616.06</v>
      </c>
      <c r="C42" s="103">
        <v>31069.13</v>
      </c>
      <c r="D42" s="81">
        <v>-0.07895522018157575</v>
      </c>
      <c r="E42" s="82"/>
      <c r="F42" s="82"/>
      <c r="G42" s="83"/>
      <c r="H42" s="127"/>
      <c r="I42" s="127"/>
      <c r="J42" s="128"/>
      <c r="K42" s="128"/>
      <c r="L42" s="127"/>
    </row>
    <row r="43" spans="1:12" ht="12.75">
      <c r="A43" s="80" t="s">
        <v>174</v>
      </c>
      <c r="B43" s="104">
        <v>2599535.61</v>
      </c>
      <c r="C43" s="103">
        <v>2577016.77</v>
      </c>
      <c r="D43" s="81">
        <v>0.00873833661548118</v>
      </c>
      <c r="E43" s="82"/>
      <c r="F43" s="82"/>
      <c r="G43" s="83"/>
      <c r="H43" s="127"/>
      <c r="I43" s="127"/>
      <c r="J43" s="128"/>
      <c r="K43" s="128"/>
      <c r="L43" s="127"/>
    </row>
    <row r="44" spans="1:12" s="22" customFormat="1" ht="11.25">
      <c r="A44" s="30" t="s">
        <v>330</v>
      </c>
      <c r="B44" s="105"/>
      <c r="C44" s="32"/>
      <c r="D44" s="33"/>
      <c r="E44" s="34"/>
      <c r="F44" s="34"/>
      <c r="G44" s="35"/>
      <c r="H44" s="33"/>
      <c r="I44" s="33"/>
      <c r="J44" s="32"/>
      <c r="K44" s="32"/>
      <c r="L44" s="33"/>
    </row>
    <row r="45" spans="1:12" s="22" customFormat="1" ht="11.25">
      <c r="A45" s="30" t="s">
        <v>336</v>
      </c>
      <c r="B45" s="105"/>
      <c r="C45" s="32"/>
      <c r="D45" s="30"/>
      <c r="E45" s="30"/>
      <c r="F45" s="30"/>
      <c r="G45" s="203"/>
      <c r="H45" s="30"/>
      <c r="I45" s="30"/>
      <c r="J45" s="32"/>
      <c r="K45" s="32"/>
      <c r="L45" s="30"/>
    </row>
    <row r="46" spans="1:12" s="22" customFormat="1" ht="11.25">
      <c r="A46" s="30" t="s">
        <v>332</v>
      </c>
      <c r="B46" s="105"/>
      <c r="C46" s="32"/>
      <c r="D46" s="30"/>
      <c r="E46" s="30"/>
      <c r="F46" s="30"/>
      <c r="G46" s="203"/>
      <c r="H46" s="30"/>
      <c r="I46" s="30"/>
      <c r="J46" s="32"/>
      <c r="K46" s="32"/>
      <c r="L46" s="30"/>
    </row>
    <row r="47" spans="1:12" s="22" customFormat="1" ht="11.25">
      <c r="A47" s="30" t="s">
        <v>333</v>
      </c>
      <c r="B47" s="32"/>
      <c r="C47" s="32"/>
      <c r="D47" s="30"/>
      <c r="E47" s="30"/>
      <c r="F47" s="30"/>
      <c r="G47" s="203"/>
      <c r="H47" s="30"/>
      <c r="I47" s="30"/>
      <c r="J47" s="32"/>
      <c r="K47" s="32"/>
      <c r="L47" s="30"/>
    </row>
    <row r="48" spans="1:12" s="22" customFormat="1" ht="11.25">
      <c r="A48" s="30" t="s">
        <v>334</v>
      </c>
      <c r="B48" s="32"/>
      <c r="C48" s="32"/>
      <c r="D48" s="30"/>
      <c r="E48" s="30"/>
      <c r="F48" s="30"/>
      <c r="G48" s="203"/>
      <c r="H48" s="30"/>
      <c r="I48" s="30"/>
      <c r="J48" s="32"/>
      <c r="K48" s="32"/>
      <c r="L48" s="30"/>
    </row>
    <row r="49" spans="1:12" s="22" customFormat="1" ht="11.25">
      <c r="A49" s="30" t="s">
        <v>335</v>
      </c>
      <c r="B49" s="32"/>
      <c r="C49" s="32"/>
      <c r="D49" s="30"/>
      <c r="E49" s="30"/>
      <c r="F49" s="30"/>
      <c r="G49" s="203"/>
      <c r="H49" s="30"/>
      <c r="I49" s="30"/>
      <c r="J49" s="32"/>
      <c r="K49" s="32"/>
      <c r="L49" s="30"/>
    </row>
    <row r="50" spans="1:12" ht="12.75">
      <c r="A50" s="106" t="s">
        <v>149</v>
      </c>
      <c r="B50" s="31"/>
      <c r="C50" s="32"/>
      <c r="D50" s="33"/>
      <c r="E50" s="34"/>
      <c r="F50" s="34"/>
      <c r="G50" s="35"/>
      <c r="H50" s="33"/>
      <c r="I50" s="33"/>
      <c r="J50" s="32"/>
      <c r="K50" s="32"/>
      <c r="L50" s="33"/>
    </row>
    <row r="51" spans="1:12" ht="12.75">
      <c r="A51" s="36"/>
      <c r="B51" s="37"/>
      <c r="C51" s="38" t="s">
        <v>70</v>
      </c>
      <c r="D51" s="39"/>
      <c r="E51" s="40"/>
      <c r="F51" s="41"/>
      <c r="G51" s="42" t="s">
        <v>71</v>
      </c>
      <c r="H51" s="39"/>
      <c r="I51" s="43"/>
      <c r="J51" s="44" t="s">
        <v>137</v>
      </c>
      <c r="K51" s="44"/>
      <c r="L51" s="45"/>
    </row>
    <row r="52" spans="1:12" ht="12.75">
      <c r="A52" s="46"/>
      <c r="B52" s="47"/>
      <c r="C52" s="48"/>
      <c r="D52" s="49" t="s">
        <v>0</v>
      </c>
      <c r="E52" s="50"/>
      <c r="F52" s="51"/>
      <c r="G52" s="52" t="s">
        <v>73</v>
      </c>
      <c r="H52" s="53" t="s">
        <v>74</v>
      </c>
      <c r="I52" s="54"/>
      <c r="J52" s="55"/>
      <c r="K52" s="48"/>
      <c r="L52" s="49" t="s">
        <v>0</v>
      </c>
    </row>
    <row r="53" spans="1:12" ht="12.75">
      <c r="A53" s="56" t="s">
        <v>75</v>
      </c>
      <c r="B53" s="57">
        <v>2011</v>
      </c>
      <c r="C53" s="57">
        <v>2010</v>
      </c>
      <c r="D53" s="57" t="s">
        <v>317</v>
      </c>
      <c r="E53" s="57">
        <v>2011</v>
      </c>
      <c r="F53" s="57">
        <v>2010</v>
      </c>
      <c r="G53" s="57" t="s">
        <v>318</v>
      </c>
      <c r="H53" s="57">
        <v>2010</v>
      </c>
      <c r="I53" s="57" t="s">
        <v>319</v>
      </c>
      <c r="J53" s="57">
        <v>2011</v>
      </c>
      <c r="K53" s="57">
        <v>2010</v>
      </c>
      <c r="L53" s="131" t="s">
        <v>317</v>
      </c>
    </row>
    <row r="54" spans="1:12" ht="12.75">
      <c r="A54" s="65"/>
      <c r="B54" s="66" t="s">
        <v>2</v>
      </c>
      <c r="C54" s="66"/>
      <c r="D54" s="67" t="s">
        <v>1</v>
      </c>
      <c r="E54" s="68"/>
      <c r="F54" s="69" t="s">
        <v>337</v>
      </c>
      <c r="G54" s="70"/>
      <c r="H54" s="71" t="s">
        <v>76</v>
      </c>
      <c r="I54" s="72"/>
      <c r="J54" s="73" t="s">
        <v>138</v>
      </c>
      <c r="K54" s="66"/>
      <c r="L54" s="67" t="s">
        <v>1</v>
      </c>
    </row>
    <row r="55" spans="1:16" ht="12.75">
      <c r="A55" s="74" t="s">
        <v>35</v>
      </c>
      <c r="B55" s="75">
        <v>320858.26</v>
      </c>
      <c r="C55" s="75">
        <v>345038.74</v>
      </c>
      <c r="D55" s="76">
        <v>-0.07008047849931276</v>
      </c>
      <c r="E55" s="77">
        <v>7.803955978178171</v>
      </c>
      <c r="F55" s="77">
        <v>8.00921812791459</v>
      </c>
      <c r="G55" s="78">
        <v>8.267907400815599</v>
      </c>
      <c r="H55" s="76">
        <v>-0.025628238169842943</v>
      </c>
      <c r="I55" s="76">
        <v>-0.0561147337706831</v>
      </c>
      <c r="J55" s="79">
        <v>2503963.736274846</v>
      </c>
      <c r="K55" s="79">
        <v>2763490.531240809</v>
      </c>
      <c r="L55" s="76">
        <v>-0.09391267747511878</v>
      </c>
      <c r="N55" s="77"/>
      <c r="O55" s="77"/>
      <c r="P55" s="78"/>
    </row>
    <row r="56" spans="1:16" ht="12.75">
      <c r="A56" s="80" t="s">
        <v>139</v>
      </c>
      <c r="B56" s="75">
        <v>6035.6</v>
      </c>
      <c r="C56" s="75">
        <v>3391.46</v>
      </c>
      <c r="D56" s="81">
        <v>0.7796465239159538</v>
      </c>
      <c r="E56" s="82">
        <v>5.573189369118188</v>
      </c>
      <c r="F56" s="82">
        <v>4.642747566995754</v>
      </c>
      <c r="G56" s="83">
        <v>5.689187168536911</v>
      </c>
      <c r="H56" s="81">
        <v>0.20040757949812593</v>
      </c>
      <c r="I56" s="81">
        <v>-0.020389169134780838</v>
      </c>
      <c r="J56" s="79">
        <v>33637.54175624973</v>
      </c>
      <c r="K56" s="79">
        <v>15745.69266356342</v>
      </c>
      <c r="L56" s="81">
        <v>1.1363011761362038</v>
      </c>
      <c r="N56" s="82"/>
      <c r="O56" s="82"/>
      <c r="P56" s="83"/>
    </row>
    <row r="57" spans="1:16" ht="12.75">
      <c r="A57" s="84" t="s">
        <v>37</v>
      </c>
      <c r="B57" s="85">
        <v>326893.86</v>
      </c>
      <c r="C57" s="85">
        <v>348430.2</v>
      </c>
      <c r="D57" s="86">
        <v>-0.06180962499806286</v>
      </c>
      <c r="E57" s="87">
        <v>7.762768251539188</v>
      </c>
      <c r="F57" s="87">
        <v>7.976450445180619</v>
      </c>
      <c r="G57" s="88">
        <v>8.233426091601983</v>
      </c>
      <c r="H57" s="86">
        <v>-0.026789133225360584</v>
      </c>
      <c r="I57" s="86">
        <v>-0.05716427582229244</v>
      </c>
      <c r="J57" s="89">
        <v>2537601.278031096</v>
      </c>
      <c r="K57" s="89">
        <v>2779236.223904372</v>
      </c>
      <c r="L57" s="86">
        <v>-0.08694293194474079</v>
      </c>
      <c r="N57" s="87"/>
      <c r="O57" s="87"/>
      <c r="P57" s="88"/>
    </row>
    <row r="58" spans="1:16" ht="12.75">
      <c r="A58" s="80" t="s">
        <v>320</v>
      </c>
      <c r="B58" s="75">
        <v>88106.64</v>
      </c>
      <c r="C58" s="75">
        <v>93061</v>
      </c>
      <c r="D58" s="81">
        <v>-0.05323776877531938</v>
      </c>
      <c r="E58" s="82">
        <v>5.273858743755346</v>
      </c>
      <c r="F58" s="82">
        <v>4.930941170425015</v>
      </c>
      <c r="G58" s="83">
        <v>5.681483620166658</v>
      </c>
      <c r="H58" s="81">
        <v>0.06954404067667541</v>
      </c>
      <c r="I58" s="81">
        <v>-0.07174620286934041</v>
      </c>
      <c r="J58" s="79">
        <v>464661.9737469045</v>
      </c>
      <c r="K58" s="79">
        <v>458878.31626092235</v>
      </c>
      <c r="L58" s="81">
        <v>0.012603902344109796</v>
      </c>
      <c r="N58" s="82"/>
      <c r="O58" s="82"/>
      <c r="P58" s="83"/>
    </row>
    <row r="59" spans="1:16" ht="12.75">
      <c r="A59" s="80" t="s">
        <v>140</v>
      </c>
      <c r="B59" s="90">
        <v>415000.5</v>
      </c>
      <c r="C59" s="90">
        <v>441491.2</v>
      </c>
      <c r="D59" s="81">
        <v>-0.06000278148239424</v>
      </c>
      <c r="E59" s="82">
        <v>7.234360565295705</v>
      </c>
      <c r="F59" s="82">
        <v>7.334493960842922</v>
      </c>
      <c r="G59" s="83">
        <v>7.641223531079615</v>
      </c>
      <c r="H59" s="81">
        <v>-0.013652393209648062</v>
      </c>
      <c r="I59" s="81">
        <v>-0.053245787684269574</v>
      </c>
      <c r="J59" s="90">
        <v>3002263.2517780005</v>
      </c>
      <c r="K59" s="90">
        <v>3238114.5401652944</v>
      </c>
      <c r="L59" s="81">
        <v>-0.07283599312557199</v>
      </c>
      <c r="N59" s="82"/>
      <c r="O59" s="82"/>
      <c r="P59" s="83"/>
    </row>
    <row r="60" spans="1:16" ht="12.75">
      <c r="A60" s="80" t="s">
        <v>16</v>
      </c>
      <c r="B60" s="75">
        <v>92698.1</v>
      </c>
      <c r="C60" s="75">
        <v>110126.19</v>
      </c>
      <c r="D60" s="81">
        <v>-0.15825563383242436</v>
      </c>
      <c r="E60" s="82">
        <v>6.152667088185366</v>
      </c>
      <c r="F60" s="82">
        <v>7.023230335957453</v>
      </c>
      <c r="G60" s="83">
        <v>6.8782676551897906</v>
      </c>
      <c r="H60" s="81">
        <v>-0.12395481938204234</v>
      </c>
      <c r="I60" s="81">
        <v>-0.1054917609170013</v>
      </c>
      <c r="J60" s="79">
        <v>570340.5490073159</v>
      </c>
      <c r="K60" s="79">
        <v>773441.5983914144</v>
      </c>
      <c r="L60" s="81">
        <v>-0.26259390470657806</v>
      </c>
      <c r="N60" s="82"/>
      <c r="O60" s="82"/>
      <c r="P60" s="83"/>
    </row>
    <row r="61" spans="1:16" ht="12.75">
      <c r="A61" s="80" t="s">
        <v>17</v>
      </c>
      <c r="B61" s="75">
        <v>28110.14</v>
      </c>
      <c r="C61" s="75">
        <v>22604.08</v>
      </c>
      <c r="D61" s="81">
        <v>0.2435869984533765</v>
      </c>
      <c r="E61" s="82">
        <v>5.499179933499292</v>
      </c>
      <c r="F61" s="82">
        <v>4.452672578766246</v>
      </c>
      <c r="G61" s="83">
        <v>4.715471582270848</v>
      </c>
      <c r="H61" s="81">
        <v>0.23502903845290457</v>
      </c>
      <c r="I61" s="81">
        <v>0.16619935833671806</v>
      </c>
      <c r="J61" s="79">
        <v>154582.71781585578</v>
      </c>
      <c r="K61" s="79">
        <v>100648.56718423855</v>
      </c>
      <c r="L61" s="81">
        <v>0.535866054932407</v>
      </c>
      <c r="N61" s="82"/>
      <c r="O61" s="82"/>
      <c r="P61" s="83"/>
    </row>
    <row r="62" spans="1:16" ht="12.75">
      <c r="A62" s="84" t="s">
        <v>141</v>
      </c>
      <c r="B62" s="89">
        <v>120808.24</v>
      </c>
      <c r="C62" s="89">
        <v>132730.27</v>
      </c>
      <c r="D62" s="86">
        <v>-0.08982148533262224</v>
      </c>
      <c r="E62" s="87">
        <v>6.000611107513623</v>
      </c>
      <c r="F62" s="87">
        <v>6.585462122360279</v>
      </c>
      <c r="G62" s="88">
        <v>6.407963522755681</v>
      </c>
      <c r="H62" s="86">
        <v>-0.08880941139435794</v>
      </c>
      <c r="I62" s="86">
        <v>-0.06356971505775355</v>
      </c>
      <c r="J62" s="89">
        <v>724923.2668231716</v>
      </c>
      <c r="K62" s="89">
        <v>874090.165575653</v>
      </c>
      <c r="L62" s="86">
        <v>-0.1706539034840232</v>
      </c>
      <c r="N62" s="87"/>
      <c r="O62" s="87"/>
      <c r="P62" s="88"/>
    </row>
    <row r="63" spans="1:16" ht="12.75">
      <c r="A63" s="80" t="s">
        <v>15</v>
      </c>
      <c r="B63" s="75">
        <v>37996.2</v>
      </c>
      <c r="C63" s="75">
        <v>45572.41</v>
      </c>
      <c r="D63" s="81">
        <v>-0.16624554198472286</v>
      </c>
      <c r="E63" s="82">
        <v>5.969497680724258</v>
      </c>
      <c r="F63" s="82">
        <v>5.83585554450387</v>
      </c>
      <c r="G63" s="83">
        <v>6.239569282015255</v>
      </c>
      <c r="H63" s="81">
        <v>0.022900178937131033</v>
      </c>
      <c r="I63" s="81">
        <v>-0.04328369300577262</v>
      </c>
      <c r="J63" s="79">
        <v>226818.22777633503</v>
      </c>
      <c r="K63" s="79">
        <v>265954.0015749036</v>
      </c>
      <c r="L63" s="81">
        <v>-0.14715241570654214</v>
      </c>
      <c r="N63" s="82"/>
      <c r="O63" s="82"/>
      <c r="P63" s="83"/>
    </row>
    <row r="64" spans="1:16" ht="12.75">
      <c r="A64" s="80" t="s">
        <v>18</v>
      </c>
      <c r="B64" s="75">
        <v>7679.94</v>
      </c>
      <c r="C64" s="75">
        <v>8447.66</v>
      </c>
      <c r="D64" s="81">
        <v>-0.09087960452953836</v>
      </c>
      <c r="E64" s="82">
        <v>4.711662546539036</v>
      </c>
      <c r="F64" s="82">
        <v>3.6721698182299094</v>
      </c>
      <c r="G64" s="83">
        <v>4.377309455904678</v>
      </c>
      <c r="H64" s="81">
        <v>0.28307316375967373</v>
      </c>
      <c r="I64" s="81">
        <v>0.07638324272078578</v>
      </c>
      <c r="J64" s="79">
        <v>36185.285657667</v>
      </c>
      <c r="K64" s="79">
        <v>31021.242086668073</v>
      </c>
      <c r="L64" s="81">
        <v>0.166467982054731</v>
      </c>
      <c r="N64" s="82"/>
      <c r="O64" s="82"/>
      <c r="P64" s="83"/>
    </row>
    <row r="65" spans="1:16" ht="12.75">
      <c r="A65" s="80" t="s">
        <v>40</v>
      </c>
      <c r="B65" s="75">
        <v>937.39</v>
      </c>
      <c r="C65" s="75">
        <v>892.57</v>
      </c>
      <c r="D65" s="81">
        <v>0.05021454899895805</v>
      </c>
      <c r="E65" s="82">
        <v>3.6533233782969745</v>
      </c>
      <c r="F65" s="82">
        <v>2.9723907667099003</v>
      </c>
      <c r="G65" s="83">
        <v>4.113715302963659</v>
      </c>
      <c r="H65" s="81">
        <v>0.22908583192134913</v>
      </c>
      <c r="I65" s="81">
        <v>-0.11191633128695178</v>
      </c>
      <c r="J65" s="79">
        <v>3424.588801581801</v>
      </c>
      <c r="K65" s="79">
        <v>2653.066826642256</v>
      </c>
      <c r="L65" s="81">
        <v>0.29080382265228866</v>
      </c>
      <c r="N65" s="82"/>
      <c r="O65" s="82"/>
      <c r="P65" s="83"/>
    </row>
    <row r="66" spans="1:16" ht="12.75">
      <c r="A66" s="80" t="s">
        <v>142</v>
      </c>
      <c r="B66" s="90">
        <v>167421.77</v>
      </c>
      <c r="C66" s="90">
        <v>187642.91</v>
      </c>
      <c r="D66" s="81">
        <v>-0.1077639437589194</v>
      </c>
      <c r="E66" s="82">
        <v>5.921281139595856</v>
      </c>
      <c r="F66" s="82">
        <v>6.25506434569719</v>
      </c>
      <c r="G66" s="83">
        <v>6.255700227618005</v>
      </c>
      <c r="H66" s="81">
        <v>-0.053362073937886945</v>
      </c>
      <c r="I66" s="81">
        <v>-0.05345829816872261</v>
      </c>
      <c r="J66" s="90">
        <v>991351.3690587555</v>
      </c>
      <c r="K66" s="90">
        <v>1173718.4760638669</v>
      </c>
      <c r="L66" s="81">
        <v>-0.1553755101621047</v>
      </c>
      <c r="N66" s="82"/>
      <c r="O66" s="82"/>
      <c r="P66" s="83"/>
    </row>
    <row r="67" spans="1:16" ht="12.75">
      <c r="A67" s="91" t="s">
        <v>143</v>
      </c>
      <c r="B67" s="92">
        <v>582422.27</v>
      </c>
      <c r="C67" s="92">
        <v>629134.11</v>
      </c>
      <c r="D67" s="93">
        <v>-0.07424782611135161</v>
      </c>
      <c r="E67" s="94">
        <v>6.856905765016087</v>
      </c>
      <c r="F67" s="94">
        <v>7.012547795618903</v>
      </c>
      <c r="G67" s="95">
        <v>7.173260488715705</v>
      </c>
      <c r="H67" s="93">
        <v>-0.022194790700756917</v>
      </c>
      <c r="I67" s="93">
        <v>-0.0441019427911864</v>
      </c>
      <c r="J67" s="92">
        <v>3993614.620836756</v>
      </c>
      <c r="K67" s="92">
        <v>4411833.016229161</v>
      </c>
      <c r="L67" s="93">
        <v>-0.09479470185158101</v>
      </c>
      <c r="N67" s="94"/>
      <c r="O67" s="94"/>
      <c r="P67" s="95"/>
    </row>
    <row r="68" spans="1:16" ht="12.75">
      <c r="A68" s="74" t="s">
        <v>144</v>
      </c>
      <c r="B68" s="75">
        <v>12310.79</v>
      </c>
      <c r="C68" s="75">
        <v>16238.4</v>
      </c>
      <c r="D68" s="76">
        <v>-0.24187173613163848</v>
      </c>
      <c r="E68" s="77">
        <v>10.234225684479771</v>
      </c>
      <c r="F68" s="77">
        <v>9.08156782590046</v>
      </c>
      <c r="G68" s="78">
        <v>9.034866452851139</v>
      </c>
      <c r="H68" s="76">
        <v>0.12692278257196432</v>
      </c>
      <c r="I68" s="76">
        <v>0.1327478649394036</v>
      </c>
      <c r="J68" s="79">
        <v>125991.40321423672</v>
      </c>
      <c r="K68" s="79">
        <v>147470.13098410203</v>
      </c>
      <c r="L68" s="76">
        <v>-0.14564798733501372</v>
      </c>
      <c r="N68" s="77"/>
      <c r="O68" s="77"/>
      <c r="P68" s="78"/>
    </row>
    <row r="69" spans="1:16" ht="12.75">
      <c r="A69" s="91" t="s">
        <v>145</v>
      </c>
      <c r="B69" s="92">
        <v>594733.06</v>
      </c>
      <c r="C69" s="92">
        <v>645372.51</v>
      </c>
      <c r="D69" s="93">
        <v>-0.07846545865425836</v>
      </c>
      <c r="E69" s="94">
        <v>6.926815240523188</v>
      </c>
      <c r="F69" s="94">
        <v>7.064606992964828</v>
      </c>
      <c r="G69" s="95">
        <v>7.212241000515067</v>
      </c>
      <c r="H69" s="93">
        <v>-0.01950451774300488</v>
      </c>
      <c r="I69" s="93">
        <v>-0.03957518335445176</v>
      </c>
      <c r="J69" s="92">
        <v>4119606.024050993</v>
      </c>
      <c r="K69" s="92">
        <v>4559303.147213263</v>
      </c>
      <c r="L69" s="93">
        <v>-0.09643954546672817</v>
      </c>
      <c r="N69" s="94"/>
      <c r="O69" s="94"/>
      <c r="P69" s="95"/>
    </row>
    <row r="70" spans="1:16" ht="12.75">
      <c r="A70" s="74" t="s">
        <v>321</v>
      </c>
      <c r="B70" s="75">
        <v>1283.32</v>
      </c>
      <c r="C70" s="75">
        <v>6.71999999997206</v>
      </c>
      <c r="D70" s="76"/>
      <c r="E70" s="77" t="s">
        <v>338</v>
      </c>
      <c r="F70" s="77"/>
      <c r="G70" s="78"/>
      <c r="H70" s="76"/>
      <c r="I70" s="76"/>
      <c r="J70" s="79"/>
      <c r="K70" s="79"/>
      <c r="L70" s="76"/>
      <c r="N70" s="77"/>
      <c r="O70" s="77"/>
      <c r="P70" s="78"/>
    </row>
    <row r="71" spans="1:16" ht="12.75">
      <c r="A71" s="80" t="s">
        <v>43</v>
      </c>
      <c r="B71" s="75">
        <v>41580.98</v>
      </c>
      <c r="C71" s="75">
        <v>42560.58</v>
      </c>
      <c r="D71" s="81">
        <v>-0.02301660362711222</v>
      </c>
      <c r="E71" s="82">
        <v>47.92618467380305</v>
      </c>
      <c r="F71" s="82">
        <v>41.4686243333577</v>
      </c>
      <c r="G71" s="83">
        <v>44.451416109324846</v>
      </c>
      <c r="H71" s="81">
        <v>0.15572159540510322</v>
      </c>
      <c r="I71" s="81">
        <v>0.07817003075745155</v>
      </c>
      <c r="J71" s="79">
        <v>1992817.7263977113</v>
      </c>
      <c r="K71" s="79">
        <v>1764928.703429817</v>
      </c>
      <c r="L71" s="81">
        <v>0.12912080954037042</v>
      </c>
      <c r="N71" s="77"/>
      <c r="O71" s="77"/>
      <c r="P71" s="78"/>
    </row>
    <row r="72" spans="1:16" ht="12.75">
      <c r="A72" s="80" t="s">
        <v>323</v>
      </c>
      <c r="B72" s="75">
        <v>26206.72</v>
      </c>
      <c r="C72" s="75">
        <v>26595.48</v>
      </c>
      <c r="D72" s="81">
        <v>-0.014617521473573647</v>
      </c>
      <c r="E72" s="82">
        <v>46.458587559068626</v>
      </c>
      <c r="F72" s="82">
        <v>40.22873393075159</v>
      </c>
      <c r="G72" s="83">
        <v>42.92617791865051</v>
      </c>
      <c r="H72" s="81">
        <v>0.1548607927617336</v>
      </c>
      <c r="I72" s="81">
        <v>0.08229033684555831</v>
      </c>
      <c r="J72" s="79">
        <v>1217527.195755995</v>
      </c>
      <c r="K72" s="79">
        <v>1069902.488680625</v>
      </c>
      <c r="L72" s="81">
        <v>0.13797959032455087</v>
      </c>
      <c r="N72" s="77"/>
      <c r="O72" s="77"/>
      <c r="P72" s="78"/>
    </row>
    <row r="73" spans="1:16" ht="12.75">
      <c r="A73" s="96" t="s">
        <v>146</v>
      </c>
      <c r="B73" s="97">
        <v>67787.7</v>
      </c>
      <c r="C73" s="97">
        <v>69156.06</v>
      </c>
      <c r="D73" s="98">
        <v>-0.019786552328168838</v>
      </c>
      <c r="E73" s="99">
        <v>47.358811733599254</v>
      </c>
      <c r="F73" s="99">
        <v>40.99179727865413</v>
      </c>
      <c r="G73" s="100">
        <v>43.49724362623154</v>
      </c>
      <c r="H73" s="98">
        <v>0.15532411061811757</v>
      </c>
      <c r="I73" s="98">
        <v>0.08877730599552192</v>
      </c>
      <c r="J73" s="97">
        <v>3210344.9221537067</v>
      </c>
      <c r="K73" s="97">
        <v>2834831.192110442</v>
      </c>
      <c r="L73" s="98">
        <v>0.1324642296473768</v>
      </c>
      <c r="N73" s="94"/>
      <c r="O73" s="94"/>
      <c r="P73" s="95"/>
    </row>
    <row r="74" spans="1:16" ht="12.75">
      <c r="A74" s="74" t="s">
        <v>19</v>
      </c>
      <c r="B74" s="75">
        <v>99624.16</v>
      </c>
      <c r="C74" s="75">
        <v>96566.81</v>
      </c>
      <c r="D74" s="76">
        <v>0.03166046387987764</v>
      </c>
      <c r="E74" s="77">
        <v>74.51670625903938</v>
      </c>
      <c r="F74" s="77">
        <v>63.01189921251175</v>
      </c>
      <c r="G74" s="78">
        <v>62.88087613795028</v>
      </c>
      <c r="H74" s="76">
        <v>0.18258149953117453</v>
      </c>
      <c r="I74" s="76">
        <v>0.1850456106171614</v>
      </c>
      <c r="J74" s="79">
        <v>7423664.267023541</v>
      </c>
      <c r="K74" s="79">
        <v>6084858.098993773</v>
      </c>
      <c r="L74" s="76">
        <v>0.2200225783820926</v>
      </c>
      <c r="N74" s="94"/>
      <c r="O74" s="94"/>
      <c r="P74" s="95"/>
    </row>
    <row r="75" spans="1:16" ht="12.75">
      <c r="A75" s="80" t="s">
        <v>175</v>
      </c>
      <c r="B75" s="101">
        <v>13.604813600859767</v>
      </c>
      <c r="C75" s="101">
        <v>10.848839520384423</v>
      </c>
      <c r="D75" s="81">
        <v>0.25403399831816187</v>
      </c>
      <c r="E75" s="123">
        <v>18.257400633847006</v>
      </c>
      <c r="F75" s="124">
        <v>17.21712828206622</v>
      </c>
      <c r="G75" s="83"/>
      <c r="H75" s="81">
        <v>0.060420781836443505</v>
      </c>
      <c r="I75" s="81"/>
      <c r="J75" s="125">
        <v>1355368.1269422297</v>
      </c>
      <c r="K75" s="125">
        <v>1047637.8246854537</v>
      </c>
      <c r="L75" s="81">
        <v>0.2937372964260525</v>
      </c>
      <c r="N75" s="94"/>
      <c r="O75" s="94"/>
      <c r="P75" s="95"/>
    </row>
    <row r="76" spans="1:16" ht="12.75">
      <c r="A76" s="74" t="s">
        <v>20</v>
      </c>
      <c r="B76" s="75" t="s">
        <v>298</v>
      </c>
      <c r="C76" s="75">
        <v>977.7</v>
      </c>
      <c r="D76" s="75" t="s">
        <v>298</v>
      </c>
      <c r="E76" s="77">
        <v>3.9125894078810752</v>
      </c>
      <c r="F76" s="77">
        <v>2.9527525553265206</v>
      </c>
      <c r="G76" s="78">
        <v>3.4241092635936403</v>
      </c>
      <c r="H76" s="76">
        <v>0.325065116216084</v>
      </c>
      <c r="I76" s="76">
        <v>0.1426590411354951</v>
      </c>
      <c r="J76" s="75" t="s">
        <v>298</v>
      </c>
      <c r="K76" s="79">
        <v>2886.9061733427397</v>
      </c>
      <c r="L76" s="75" t="s">
        <v>298</v>
      </c>
      <c r="N76" s="77"/>
      <c r="O76" s="77"/>
      <c r="P76" s="78"/>
    </row>
    <row r="77" spans="1:16" ht="12.75">
      <c r="A77" s="80" t="s">
        <v>21</v>
      </c>
      <c r="B77" s="75" t="s">
        <v>298</v>
      </c>
      <c r="C77" s="75">
        <v>1261.22</v>
      </c>
      <c r="D77" s="75" t="s">
        <v>298</v>
      </c>
      <c r="E77" s="77">
        <v>4.310315534421629</v>
      </c>
      <c r="F77" s="82">
        <v>3.217242700433195</v>
      </c>
      <c r="G77" s="83">
        <v>3.6620839075144724</v>
      </c>
      <c r="H77" s="81">
        <v>0.3397545462893594</v>
      </c>
      <c r="I77" s="81">
        <v>0.17701168058356265</v>
      </c>
      <c r="J77" s="75" t="s">
        <v>298</v>
      </c>
      <c r="K77" s="79">
        <v>4057.650838640354</v>
      </c>
      <c r="L77" s="75" t="s">
        <v>298</v>
      </c>
      <c r="N77" s="77"/>
      <c r="O77" s="77"/>
      <c r="P77" s="78"/>
    </row>
    <row r="78" spans="1:16" ht="12.75">
      <c r="A78" s="74" t="s">
        <v>22</v>
      </c>
      <c r="B78" s="75">
        <v>110931.98</v>
      </c>
      <c r="C78" s="75">
        <v>113156.18</v>
      </c>
      <c r="D78" s="76">
        <v>-0.019656018787484686</v>
      </c>
      <c r="E78" s="77">
        <v>3.452240079572538</v>
      </c>
      <c r="F78" s="77">
        <v>4.041128288513107</v>
      </c>
      <c r="G78" s="78">
        <v>3.802025123031214</v>
      </c>
      <c r="H78" s="76">
        <v>-0.14572371053264543</v>
      </c>
      <c r="I78" s="76">
        <v>-0.09199966653029512</v>
      </c>
      <c r="J78" s="79">
        <v>382963.8274623392</v>
      </c>
      <c r="K78" s="79">
        <v>457278.6400180811</v>
      </c>
      <c r="L78" s="76">
        <v>-0.1625153813281186</v>
      </c>
      <c r="N78" s="77"/>
      <c r="O78" s="77"/>
      <c r="P78" s="78"/>
    </row>
    <row r="79" spans="1:16" ht="12.75">
      <c r="A79" s="80" t="s">
        <v>147</v>
      </c>
      <c r="B79" s="75">
        <v>917.43</v>
      </c>
      <c r="C79" s="75">
        <v>280.74</v>
      </c>
      <c r="D79" s="81">
        <v>2.2678991237443897</v>
      </c>
      <c r="E79" s="77">
        <v>2.358614860249383</v>
      </c>
      <c r="F79" s="82">
        <v>2.2607447302367842</v>
      </c>
      <c r="G79" s="83">
        <v>2.43880915992196</v>
      </c>
      <c r="H79" s="81">
        <v>0.04329110169034789</v>
      </c>
      <c r="I79" s="81">
        <v>-0.032882564568989525</v>
      </c>
      <c r="J79" s="79">
        <v>2163.8640312385915</v>
      </c>
      <c r="K79" s="79">
        <v>634.6814755666749</v>
      </c>
      <c r="L79" s="86">
        <v>2.4093700770242066</v>
      </c>
      <c r="N79" s="77"/>
      <c r="O79" s="77"/>
      <c r="P79" s="78"/>
    </row>
    <row r="80" spans="1:16" ht="12.75">
      <c r="A80" s="96" t="s">
        <v>148</v>
      </c>
      <c r="B80" s="97">
        <v>111849.41</v>
      </c>
      <c r="C80" s="97">
        <v>113436.92</v>
      </c>
      <c r="D80" s="98">
        <v>-0.013994650066310066</v>
      </c>
      <c r="E80" s="99">
        <v>3.443269763278839</v>
      </c>
      <c r="F80" s="99">
        <v>4.036722096242103</v>
      </c>
      <c r="G80" s="100">
        <v>3.786441839801037</v>
      </c>
      <c r="H80" s="98">
        <v>-0.14701342297398323</v>
      </c>
      <c r="I80" s="98">
        <v>-0.09063180976793517</v>
      </c>
      <c r="J80" s="102">
        <v>385127.6914935778</v>
      </c>
      <c r="K80" s="102">
        <v>457913.3214936478</v>
      </c>
      <c r="L80" s="98">
        <v>-0.15895067163072196</v>
      </c>
      <c r="N80" s="94"/>
      <c r="O80" s="94"/>
      <c r="P80" s="95"/>
    </row>
    <row r="81" spans="1:16" ht="12.75">
      <c r="A81" s="80" t="s">
        <v>24</v>
      </c>
      <c r="B81" s="103">
        <v>302380.66</v>
      </c>
      <c r="C81" s="103">
        <v>245990.94</v>
      </c>
      <c r="D81" s="81">
        <v>0.22923494662039157</v>
      </c>
      <c r="E81" s="82">
        <v>51.32331727341185</v>
      </c>
      <c r="F81" s="82">
        <v>41.08959142762497</v>
      </c>
      <c r="G81" s="83">
        <v>45.59018158957015</v>
      </c>
      <c r="H81" s="81">
        <v>0.24905883680572805</v>
      </c>
      <c r="I81" s="81">
        <v>0.12575373652719324</v>
      </c>
      <c r="J81" s="103">
        <v>15519178.550523674</v>
      </c>
      <c r="K81" s="103">
        <v>10107667.219497407</v>
      </c>
      <c r="L81" s="81">
        <v>0.5353867725866175</v>
      </c>
      <c r="N81" s="77"/>
      <c r="O81" s="77"/>
      <c r="P81" s="78"/>
    </row>
    <row r="82" spans="1:16" ht="12.75">
      <c r="A82" s="80" t="s">
        <v>325</v>
      </c>
      <c r="B82" s="103">
        <v>3812.72</v>
      </c>
      <c r="C82" s="103">
        <v>3623.9</v>
      </c>
      <c r="D82" s="81">
        <v>0.05210408675736078</v>
      </c>
      <c r="E82" s="77">
        <v>27.294596671825303</v>
      </c>
      <c r="F82" s="82">
        <v>28.583673469387755</v>
      </c>
      <c r="G82" s="83" t="s">
        <v>278</v>
      </c>
      <c r="H82" s="81">
        <v>-0.04509836004609458</v>
      </c>
      <c r="I82" s="81">
        <v>0</v>
      </c>
      <c r="J82" s="79">
        <v>104066.65462260177</v>
      </c>
      <c r="K82" s="79">
        <v>103584.3742857143</v>
      </c>
      <c r="L82" s="81">
        <v>0.004655917846809743</v>
      </c>
      <c r="N82" s="77"/>
      <c r="O82" s="77"/>
      <c r="P82" s="78"/>
    </row>
    <row r="83" spans="1:16" ht="12.75">
      <c r="A83" s="80" t="s">
        <v>326</v>
      </c>
      <c r="B83" s="103">
        <v>4521.15</v>
      </c>
      <c r="C83" s="103">
        <v>1231.05</v>
      </c>
      <c r="D83" s="81">
        <v>2.6725965639088582</v>
      </c>
      <c r="E83" s="77">
        <v>7.569908364812803</v>
      </c>
      <c r="F83" s="82">
        <v>7.355131287883124</v>
      </c>
      <c r="G83" s="83">
        <v>8.247477377032272</v>
      </c>
      <c r="H83" s="81">
        <v>0.029200984798667617</v>
      </c>
      <c r="I83" s="81">
        <v>-0.08215469788451624</v>
      </c>
      <c r="J83" s="79">
        <v>34224.6912035734</v>
      </c>
      <c r="K83" s="79">
        <v>9054.534371948519</v>
      </c>
      <c r="L83" s="81">
        <v>2.7798400003431993</v>
      </c>
      <c r="N83" s="77"/>
      <c r="O83" s="77"/>
      <c r="P83" s="78"/>
    </row>
    <row r="84" spans="1:16" ht="12.75">
      <c r="A84" s="80" t="s">
        <v>25</v>
      </c>
      <c r="B84" s="103">
        <v>33911.26</v>
      </c>
      <c r="C84" s="103">
        <v>31389.02</v>
      </c>
      <c r="D84" s="81">
        <v>0.08035421303372958</v>
      </c>
      <c r="E84" s="77">
        <v>8.957268405627978</v>
      </c>
      <c r="F84" s="82">
        <v>7.863848397283199</v>
      </c>
      <c r="G84" s="83">
        <v>8.718473874698434</v>
      </c>
      <c r="H84" s="81">
        <v>0.13904388196528994</v>
      </c>
      <c r="I84" s="81">
        <v>0.02738948746781711</v>
      </c>
      <c r="J84" s="79">
        <v>303752.2577930359</v>
      </c>
      <c r="K84" s="79">
        <v>246838.4946192903</v>
      </c>
      <c r="L84" s="81">
        <v>0.23057085671149524</v>
      </c>
      <c r="N84" s="77"/>
      <c r="O84" s="77"/>
      <c r="P84" s="78"/>
    </row>
    <row r="85" spans="1:16" ht="12.75">
      <c r="A85" s="80" t="s">
        <v>27</v>
      </c>
      <c r="B85" s="104">
        <v>49784.06</v>
      </c>
      <c r="C85" s="103">
        <v>94405.75</v>
      </c>
      <c r="D85" s="81">
        <v>-0.47265860395156023</v>
      </c>
      <c r="E85" s="77">
        <v>8.646367235574154</v>
      </c>
      <c r="F85" s="82">
        <v>7.769833723265485</v>
      </c>
      <c r="G85" s="83">
        <v>8.26411240654078</v>
      </c>
      <c r="H85" s="81">
        <v>0.11281239001087418</v>
      </c>
      <c r="I85" s="81">
        <v>0.046254795461256215</v>
      </c>
      <c r="J85" s="79">
        <v>430451.26523785776</v>
      </c>
      <c r="K85" s="79">
        <v>733516.9800201706</v>
      </c>
      <c r="L85" s="81">
        <v>-0.41316796071166473</v>
      </c>
      <c r="N85" s="77"/>
      <c r="O85" s="77"/>
      <c r="P85" s="78"/>
    </row>
    <row r="86" spans="1:16" ht="12.75">
      <c r="A86" s="80" t="s">
        <v>331</v>
      </c>
      <c r="B86" s="104">
        <v>332897.35</v>
      </c>
      <c r="C86" s="103">
        <v>271730.35</v>
      </c>
      <c r="D86" s="81">
        <v>0.22510183349044377</v>
      </c>
      <c r="E86" s="77">
        <v>8.20463848410959</v>
      </c>
      <c r="F86" s="82">
        <v>7.560705988209585</v>
      </c>
      <c r="G86" s="204">
        <v>8.742309994846138</v>
      </c>
      <c r="H86" s="81">
        <v>0.0851683026564154</v>
      </c>
      <c r="I86" s="204">
        <v>-0.06150222436101238</v>
      </c>
      <c r="J86" s="79">
        <v>2731302.4090680997</v>
      </c>
      <c r="K86" s="79">
        <v>2054473.284423286</v>
      </c>
      <c r="L86" s="81">
        <v>0.3294416772300872</v>
      </c>
      <c r="N86" s="77"/>
      <c r="O86" s="77"/>
      <c r="P86" s="78"/>
    </row>
    <row r="87" spans="1:12" ht="12.75">
      <c r="A87" s="80" t="s">
        <v>170</v>
      </c>
      <c r="B87" s="104">
        <v>401649.23</v>
      </c>
      <c r="C87" s="103">
        <v>389562.57</v>
      </c>
      <c r="D87" s="81">
        <v>0.031026235400387625</v>
      </c>
      <c r="E87" s="126" t="s">
        <v>329</v>
      </c>
      <c r="F87" s="82"/>
      <c r="G87" s="83"/>
      <c r="H87" s="127"/>
      <c r="I87" s="127"/>
      <c r="J87" s="128"/>
      <c r="K87" s="128"/>
      <c r="L87" s="127"/>
    </row>
    <row r="88" spans="1:12" ht="12.75">
      <c r="A88" s="74" t="s">
        <v>171</v>
      </c>
      <c r="B88" s="104">
        <v>1272936.22</v>
      </c>
      <c r="C88" s="103">
        <v>1264265.03</v>
      </c>
      <c r="D88" s="81">
        <v>0.006858680572696008</v>
      </c>
      <c r="E88" s="82"/>
      <c r="F88" s="82"/>
      <c r="G88" s="83"/>
      <c r="H88" s="127"/>
      <c r="I88" s="127"/>
      <c r="J88" s="128"/>
      <c r="K88" s="128"/>
      <c r="L88" s="127"/>
    </row>
    <row r="89" spans="1:12" ht="12.75">
      <c r="A89" s="80" t="s">
        <v>172</v>
      </c>
      <c r="B89" s="104">
        <v>25776.91</v>
      </c>
      <c r="C89" s="103">
        <v>27895.41</v>
      </c>
      <c r="D89" s="81">
        <v>-0.07594439371925343</v>
      </c>
      <c r="E89" s="82"/>
      <c r="F89" s="82"/>
      <c r="G89" s="83"/>
      <c r="H89" s="127"/>
      <c r="I89" s="127"/>
      <c r="J89" s="128" t="s">
        <v>173</v>
      </c>
      <c r="K89" s="128"/>
      <c r="L89" s="127"/>
    </row>
    <row r="90" spans="1:12" ht="12.75">
      <c r="A90" s="80" t="s">
        <v>174</v>
      </c>
      <c r="B90" s="104">
        <v>1688484.49</v>
      </c>
      <c r="C90" s="103">
        <v>1668389.46</v>
      </c>
      <c r="D90" s="81">
        <v>0.012044567819314844</v>
      </c>
      <c r="E90" s="82"/>
      <c r="F90" s="82"/>
      <c r="G90" s="83"/>
      <c r="H90" s="127"/>
      <c r="I90" s="127"/>
      <c r="J90" s="128"/>
      <c r="K90" s="128"/>
      <c r="L90" s="127"/>
    </row>
    <row r="91" spans="1:12" ht="12.75">
      <c r="A91" s="30"/>
      <c r="B91" s="105"/>
      <c r="C91" s="32"/>
      <c r="D91" s="33"/>
      <c r="E91" s="34"/>
      <c r="F91" s="34"/>
      <c r="G91" s="35"/>
      <c r="H91" s="33"/>
      <c r="I91" s="33"/>
      <c r="J91" s="32"/>
      <c r="K91" s="32"/>
      <c r="L91" s="33"/>
    </row>
    <row r="92" spans="1:12" ht="12.75">
      <c r="A92" s="106" t="s">
        <v>150</v>
      </c>
      <c r="B92" s="31"/>
      <c r="C92" s="32"/>
      <c r="D92" s="33"/>
      <c r="E92" s="34"/>
      <c r="F92" s="34"/>
      <c r="G92" s="35"/>
      <c r="H92" s="33"/>
      <c r="I92" s="33"/>
      <c r="J92" s="32"/>
      <c r="K92" s="32"/>
      <c r="L92" s="33"/>
    </row>
    <row r="93" spans="1:12" ht="12.75">
      <c r="A93" s="36"/>
      <c r="B93" s="37"/>
      <c r="C93" s="38" t="s">
        <v>70</v>
      </c>
      <c r="D93" s="39"/>
      <c r="E93" s="40"/>
      <c r="F93" s="41"/>
      <c r="G93" s="42" t="s">
        <v>71</v>
      </c>
      <c r="H93" s="39"/>
      <c r="I93" s="43"/>
      <c r="J93" s="44" t="s">
        <v>137</v>
      </c>
      <c r="K93" s="44"/>
      <c r="L93" s="45"/>
    </row>
    <row r="94" spans="1:12" ht="12.75">
      <c r="A94" s="46"/>
      <c r="B94" s="47"/>
      <c r="C94" s="48"/>
      <c r="D94" s="49" t="s">
        <v>0</v>
      </c>
      <c r="E94" s="50"/>
      <c r="F94" s="51"/>
      <c r="G94" s="52" t="s">
        <v>73</v>
      </c>
      <c r="H94" s="53" t="s">
        <v>74</v>
      </c>
      <c r="I94" s="54"/>
      <c r="J94" s="55"/>
      <c r="K94" s="48"/>
      <c r="L94" s="49" t="s">
        <v>0</v>
      </c>
    </row>
    <row r="95" spans="1:12" ht="12.75">
      <c r="A95" s="56" t="s">
        <v>75</v>
      </c>
      <c r="B95" s="57">
        <v>2011</v>
      </c>
      <c r="C95" s="57">
        <v>2010</v>
      </c>
      <c r="D95" s="57" t="s">
        <v>317</v>
      </c>
      <c r="E95" s="57">
        <v>2011</v>
      </c>
      <c r="F95" s="57">
        <v>2010</v>
      </c>
      <c r="G95" s="57" t="s">
        <v>318</v>
      </c>
      <c r="H95" s="57">
        <v>2010</v>
      </c>
      <c r="I95" s="57" t="s">
        <v>319</v>
      </c>
      <c r="J95" s="57">
        <v>2011</v>
      </c>
      <c r="K95" s="57">
        <v>2010</v>
      </c>
      <c r="L95" s="131" t="s">
        <v>317</v>
      </c>
    </row>
    <row r="96" spans="1:12" ht="12.75">
      <c r="A96" s="65"/>
      <c r="B96" s="66" t="s">
        <v>2</v>
      </c>
      <c r="C96" s="66"/>
      <c r="D96" s="67" t="s">
        <v>1</v>
      </c>
      <c r="E96" s="68"/>
      <c r="F96" s="69" t="s">
        <v>337</v>
      </c>
      <c r="G96" s="70"/>
      <c r="H96" s="71" t="s">
        <v>76</v>
      </c>
      <c r="I96" s="72"/>
      <c r="J96" s="73" t="s">
        <v>138</v>
      </c>
      <c r="K96" s="66"/>
      <c r="L96" s="67" t="s">
        <v>1</v>
      </c>
    </row>
    <row r="97" spans="1:16" ht="12.75">
      <c r="A97" s="74" t="s">
        <v>35</v>
      </c>
      <c r="B97" s="75">
        <v>73063.42</v>
      </c>
      <c r="C97" s="75">
        <v>85142.71</v>
      </c>
      <c r="D97" s="76">
        <v>-0.14187110088462074</v>
      </c>
      <c r="E97" s="77">
        <v>7.328257508438031</v>
      </c>
      <c r="F97" s="77">
        <v>7.595716998902104</v>
      </c>
      <c r="G97" s="78">
        <v>7.710127588707214</v>
      </c>
      <c r="H97" s="76">
        <v>-0.035211881972792236</v>
      </c>
      <c r="I97" s="76">
        <v>-0.04952837367159724</v>
      </c>
      <c r="J97" s="79">
        <v>535427.5562071614</v>
      </c>
      <c r="K97" s="79">
        <v>646719.9296795923</v>
      </c>
      <c r="L97" s="76">
        <v>-0.17208743439771368</v>
      </c>
      <c r="N97" s="77"/>
      <c r="O97" s="77"/>
      <c r="P97" s="78"/>
    </row>
    <row r="98" spans="1:16" ht="12.75">
      <c r="A98" s="80" t="s">
        <v>139</v>
      </c>
      <c r="B98" s="75">
        <v>1579.98</v>
      </c>
      <c r="C98" s="75">
        <v>868.6</v>
      </c>
      <c r="D98" s="81">
        <v>0.8189960856550771</v>
      </c>
      <c r="E98" s="82">
        <v>5.353737084815639</v>
      </c>
      <c r="F98" s="82">
        <v>4.846665297292537</v>
      </c>
      <c r="G98" s="83">
        <v>4.929462693339926</v>
      </c>
      <c r="H98" s="81">
        <v>0.10462281928285067</v>
      </c>
      <c r="I98" s="81">
        <v>0.08606909472079782</v>
      </c>
      <c r="J98" s="79">
        <v>8458.797519267013</v>
      </c>
      <c r="K98" s="103">
        <v>4209.813477228298</v>
      </c>
      <c r="L98" s="81">
        <v>1.0093045844007809</v>
      </c>
      <c r="N98" s="82"/>
      <c r="O98" s="82"/>
      <c r="P98" s="83"/>
    </row>
    <row r="99" spans="1:16" ht="12.75">
      <c r="A99" s="84" t="s">
        <v>37</v>
      </c>
      <c r="B99" s="85">
        <v>74643.4</v>
      </c>
      <c r="C99" s="85">
        <v>86011.31</v>
      </c>
      <c r="D99" s="86">
        <v>-0.13216761842134483</v>
      </c>
      <c r="E99" s="87">
        <v>7.286462751246975</v>
      </c>
      <c r="F99" s="87">
        <v>7.56795522771157</v>
      </c>
      <c r="G99" s="88">
        <v>7.670039897689246</v>
      </c>
      <c r="H99" s="86">
        <v>-0.03719531471775295</v>
      </c>
      <c r="I99" s="86">
        <v>-0.050009798066087074</v>
      </c>
      <c r="J99" s="89">
        <v>543886.3537264285</v>
      </c>
      <c r="K99" s="89">
        <v>650929.7431568205</v>
      </c>
      <c r="L99" s="86">
        <v>-0.16444691697642</v>
      </c>
      <c r="N99" s="87"/>
      <c r="O99" s="87"/>
      <c r="P99" s="88"/>
    </row>
    <row r="100" spans="1:16" ht="12.75">
      <c r="A100" s="80" t="s">
        <v>320</v>
      </c>
      <c r="B100" s="75">
        <v>25329.42</v>
      </c>
      <c r="C100" s="75">
        <v>27518.11</v>
      </c>
      <c r="D100" s="81">
        <v>-0.07953634897164097</v>
      </c>
      <c r="E100" s="82">
        <v>5.152186959646398</v>
      </c>
      <c r="F100" s="82">
        <v>4.9275136512625854</v>
      </c>
      <c r="G100" s="83">
        <v>5.356511271862312</v>
      </c>
      <c r="H100" s="81">
        <v>0.04559567446885593</v>
      </c>
      <c r="I100" s="81">
        <v>-0.03814503542431169</v>
      </c>
      <c r="J100" s="79">
        <v>130501.90741940666</v>
      </c>
      <c r="K100" s="103">
        <v>135595.8626819455</v>
      </c>
      <c r="L100" s="81">
        <v>-0.03756718797893743</v>
      </c>
      <c r="N100" s="82"/>
      <c r="O100" s="82"/>
      <c r="P100" s="83"/>
    </row>
    <row r="101" spans="1:16" ht="12.75">
      <c r="A101" s="80" t="s">
        <v>140</v>
      </c>
      <c r="B101" s="90">
        <v>99972.82</v>
      </c>
      <c r="C101" s="90">
        <v>113529.42</v>
      </c>
      <c r="D101" s="81">
        <v>-0.1194104576593451</v>
      </c>
      <c r="E101" s="82">
        <v>6.745716097093542</v>
      </c>
      <c r="F101" s="82">
        <v>6.92794524836616</v>
      </c>
      <c r="G101" s="83">
        <v>7.093079052346036</v>
      </c>
      <c r="H101" s="81">
        <v>-0.026303491834840043</v>
      </c>
      <c r="I101" s="81">
        <v>-0.048972096982001556</v>
      </c>
      <c r="J101" s="90">
        <v>674388.2611458352</v>
      </c>
      <c r="K101" s="90">
        <v>786525.6058387661</v>
      </c>
      <c r="L101" s="81">
        <v>-0.14257303749614803</v>
      </c>
      <c r="N101" s="82"/>
      <c r="O101" s="82"/>
      <c r="P101" s="83"/>
    </row>
    <row r="102" spans="1:16" ht="12.75">
      <c r="A102" s="80" t="s">
        <v>16</v>
      </c>
      <c r="B102" s="75">
        <v>45900.54</v>
      </c>
      <c r="C102" s="75">
        <v>54360.21</v>
      </c>
      <c r="D102" s="81">
        <v>-0.15562246724212436</v>
      </c>
      <c r="E102" s="82">
        <v>5.395534479459578</v>
      </c>
      <c r="F102" s="82">
        <v>6.475960126436254</v>
      </c>
      <c r="G102" s="83">
        <v>6.210636171480308</v>
      </c>
      <c r="H102" s="81">
        <v>-0.16683636493778697</v>
      </c>
      <c r="I102" s="81">
        <v>-0.1312428661919911</v>
      </c>
      <c r="J102" s="79">
        <v>247657.94619581354</v>
      </c>
      <c r="K102" s="103">
        <v>352034.55242470134</v>
      </c>
      <c r="L102" s="81">
        <v>-0.2964953454425855</v>
      </c>
      <c r="N102" s="82"/>
      <c r="O102" s="82"/>
      <c r="P102" s="83"/>
    </row>
    <row r="103" spans="1:16" ht="12.75">
      <c r="A103" s="80" t="s">
        <v>17</v>
      </c>
      <c r="B103" s="75">
        <v>15373.5</v>
      </c>
      <c r="C103" s="75">
        <v>9915.05</v>
      </c>
      <c r="D103" s="81">
        <v>0.550521681685922</v>
      </c>
      <c r="E103" s="82">
        <v>4.134045366325785</v>
      </c>
      <c r="F103" s="82">
        <v>4.420214496985063</v>
      </c>
      <c r="G103" s="83">
        <v>4.476139402413488</v>
      </c>
      <c r="H103" s="81">
        <v>-0.06474100540923255</v>
      </c>
      <c r="I103" s="81">
        <v>-0.07642613541107524</v>
      </c>
      <c r="J103" s="79">
        <v>63554.74643920946</v>
      </c>
      <c r="K103" s="103">
        <v>43826.64774833175</v>
      </c>
      <c r="L103" s="81">
        <v>0.4501393491047614</v>
      </c>
      <c r="N103" s="82"/>
      <c r="O103" s="82"/>
      <c r="P103" s="83"/>
    </row>
    <row r="104" spans="1:16" ht="12.75">
      <c r="A104" s="84" t="s">
        <v>141</v>
      </c>
      <c r="B104" s="89">
        <v>61274.04</v>
      </c>
      <c r="C104" s="89">
        <v>64275.26</v>
      </c>
      <c r="D104" s="86">
        <v>-0.046693237802538645</v>
      </c>
      <c r="E104" s="87">
        <v>5.079030085743049</v>
      </c>
      <c r="F104" s="87">
        <v>6.158842456227064</v>
      </c>
      <c r="G104" s="88">
        <v>5.8047173096470726</v>
      </c>
      <c r="H104" s="86">
        <v>-0.17532716223196154</v>
      </c>
      <c r="I104" s="86">
        <v>-0.12501680705414853</v>
      </c>
      <c r="J104" s="89">
        <v>311212.692635023</v>
      </c>
      <c r="K104" s="89">
        <v>395861.2001730331</v>
      </c>
      <c r="L104" s="86">
        <v>-0.21383380715515898</v>
      </c>
      <c r="N104" s="87"/>
      <c r="O104" s="87"/>
      <c r="P104" s="88"/>
    </row>
    <row r="105" spans="1:16" ht="12.75">
      <c r="A105" s="80" t="s">
        <v>15</v>
      </c>
      <c r="B105" s="75">
        <v>28706.64</v>
      </c>
      <c r="C105" s="75">
        <v>33412.16</v>
      </c>
      <c r="D105" s="81">
        <v>-0.14083255916408888</v>
      </c>
      <c r="E105" s="82">
        <v>5.6397006715179225</v>
      </c>
      <c r="F105" s="82">
        <v>5.79316635591735</v>
      </c>
      <c r="G105" s="83">
        <v>5.982641116494706</v>
      </c>
      <c r="H105" s="81">
        <v>-0.026490812617986026</v>
      </c>
      <c r="I105" s="81">
        <v>-0.05732258350434316</v>
      </c>
      <c r="J105" s="79">
        <v>161896.85688502324</v>
      </c>
      <c r="K105" s="103">
        <v>193562.20119052747</v>
      </c>
      <c r="L105" s="81">
        <v>-0.1635926028467477</v>
      </c>
      <c r="N105" s="82"/>
      <c r="O105" s="82"/>
      <c r="P105" s="83"/>
    </row>
    <row r="106" spans="1:16" ht="12.75">
      <c r="A106" s="80" t="s">
        <v>18</v>
      </c>
      <c r="B106" s="75">
        <v>3898.27</v>
      </c>
      <c r="C106" s="75">
        <v>3003.91</v>
      </c>
      <c r="D106" s="81">
        <v>0.29773195601732416</v>
      </c>
      <c r="E106" s="82">
        <v>4.914368738001985</v>
      </c>
      <c r="F106" s="82">
        <v>3.6171674427429528</v>
      </c>
      <c r="G106" s="83">
        <v>4.262930951967681</v>
      </c>
      <c r="H106" s="81">
        <v>0.35862351295392214</v>
      </c>
      <c r="I106" s="81">
        <v>0.1528145291055243</v>
      </c>
      <c r="J106" s="79">
        <v>19157.536220291</v>
      </c>
      <c r="K106" s="103">
        <v>10865.645452929984</v>
      </c>
      <c r="L106" s="81">
        <v>0.7631291489568215</v>
      </c>
      <c r="N106" s="82"/>
      <c r="O106" s="82"/>
      <c r="P106" s="83"/>
    </row>
    <row r="107" spans="1:16" ht="12.75">
      <c r="A107" s="80" t="s">
        <v>40</v>
      </c>
      <c r="B107" s="75">
        <v>508.44</v>
      </c>
      <c r="C107" s="75">
        <v>548.06</v>
      </c>
      <c r="D107" s="81">
        <v>-0.07229135496113559</v>
      </c>
      <c r="E107" s="82">
        <v>5.026687504206438</v>
      </c>
      <c r="F107" s="82">
        <v>3.2999468256300233</v>
      </c>
      <c r="G107" s="83">
        <v>4.056116930928981</v>
      </c>
      <c r="H107" s="81">
        <v>0.5232631826565106</v>
      </c>
      <c r="I107" s="81">
        <v>0.2392856492564588</v>
      </c>
      <c r="J107" s="79">
        <v>2555.7689946387213</v>
      </c>
      <c r="K107" s="103">
        <v>1808.5688572547904</v>
      </c>
      <c r="L107" s="81">
        <v>0.41314442321985956</v>
      </c>
      <c r="N107" s="82"/>
      <c r="O107" s="82"/>
      <c r="P107" s="83"/>
    </row>
    <row r="108" spans="1:16" ht="12.75">
      <c r="A108" s="80" t="s">
        <v>142</v>
      </c>
      <c r="B108" s="90">
        <v>94387.39</v>
      </c>
      <c r="C108" s="90">
        <v>101239.39</v>
      </c>
      <c r="D108" s="81">
        <v>-0.06768116639185595</v>
      </c>
      <c r="E108" s="82">
        <v>6.0156917708661215</v>
      </c>
      <c r="F108" s="82">
        <v>6.465665203026973</v>
      </c>
      <c r="G108" s="83">
        <v>5.771122855260801</v>
      </c>
      <c r="H108" s="81">
        <v>-0.0695942981938178</v>
      </c>
      <c r="I108" s="81">
        <v>0.042378047000399155</v>
      </c>
      <c r="J108" s="90">
        <v>494822.8547349759</v>
      </c>
      <c r="K108" s="90">
        <v>602097.6156737454</v>
      </c>
      <c r="L108" s="81">
        <v>-0.17816838689641612</v>
      </c>
      <c r="N108" s="82"/>
      <c r="O108" s="82"/>
      <c r="P108" s="83"/>
    </row>
    <row r="109" spans="1:16" ht="12.75">
      <c r="A109" s="91" t="s">
        <v>143</v>
      </c>
      <c r="B109" s="92">
        <v>194360.21</v>
      </c>
      <c r="C109" s="92">
        <v>214768.81</v>
      </c>
      <c r="D109" s="93">
        <v>-0.09502590250418586</v>
      </c>
      <c r="E109" s="94">
        <v>6.0156917708661215</v>
      </c>
      <c r="F109" s="94">
        <v>6.465665203026973</v>
      </c>
      <c r="G109" s="95">
        <v>6.437651688946571</v>
      </c>
      <c r="H109" s="93">
        <v>-0.0695942981938178</v>
      </c>
      <c r="I109" s="93">
        <v>-0.06554562726730817</v>
      </c>
      <c r="J109" s="92">
        <v>1169211.1158808111</v>
      </c>
      <c r="K109" s="92">
        <v>1388623.2215125114</v>
      </c>
      <c r="L109" s="93">
        <v>-0.15800693970299085</v>
      </c>
      <c r="N109" s="94"/>
      <c r="O109" s="94"/>
      <c r="P109" s="95"/>
    </row>
    <row r="110" spans="1:16" ht="12.75">
      <c r="A110" s="74" t="s">
        <v>144</v>
      </c>
      <c r="B110" s="75">
        <v>80168.71</v>
      </c>
      <c r="C110" s="75">
        <v>82008.04</v>
      </c>
      <c r="D110" s="76">
        <v>-0.022428654556309158</v>
      </c>
      <c r="E110" s="77">
        <v>10.266487619952038</v>
      </c>
      <c r="F110" s="77">
        <v>9.03598852441193</v>
      </c>
      <c r="G110" s="78">
        <v>8.928572886081517</v>
      </c>
      <c r="H110" s="76">
        <v>0.13617758502191002</v>
      </c>
      <c r="I110" s="76">
        <v>0.1498464257323986</v>
      </c>
      <c r="J110" s="79">
        <v>823051.0687225253</v>
      </c>
      <c r="K110" s="79">
        <v>741023.7083495145</v>
      </c>
      <c r="L110" s="76">
        <v>0.11069465045283189</v>
      </c>
      <c r="N110" s="77"/>
      <c r="O110" s="77"/>
      <c r="P110" s="78"/>
    </row>
    <row r="111" spans="1:16" ht="12.75">
      <c r="A111" s="91" t="s">
        <v>145</v>
      </c>
      <c r="B111" s="92">
        <v>274528.92</v>
      </c>
      <c r="C111" s="92">
        <v>296776.85</v>
      </c>
      <c r="D111" s="93">
        <v>-0.07496518006711106</v>
      </c>
      <c r="E111" s="94">
        <v>7.25702117140641</v>
      </c>
      <c r="F111" s="94">
        <v>7.175919987903458</v>
      </c>
      <c r="G111" s="95">
        <v>7.081091117341044</v>
      </c>
      <c r="H111" s="93">
        <v>0.01130185169841158</v>
      </c>
      <c r="I111" s="93">
        <v>0.024845048757320187</v>
      </c>
      <c r="J111" s="92">
        <v>1992262.1846033363</v>
      </c>
      <c r="K111" s="92">
        <v>2129646.929862026</v>
      </c>
      <c r="L111" s="93">
        <v>-0.0645105737163627</v>
      </c>
      <c r="N111" s="94"/>
      <c r="O111" s="94"/>
      <c r="P111" s="95"/>
    </row>
    <row r="112" spans="1:16" ht="12.75">
      <c r="A112" s="74" t="s">
        <v>321</v>
      </c>
      <c r="B112" s="75">
        <v>654.91</v>
      </c>
      <c r="C112" s="75">
        <v>24.400000000023283</v>
      </c>
      <c r="D112" s="76"/>
      <c r="E112" s="77" t="s">
        <v>338</v>
      </c>
      <c r="F112" s="77"/>
      <c r="G112" s="78"/>
      <c r="H112" s="76"/>
      <c r="I112" s="76"/>
      <c r="J112" s="79"/>
      <c r="K112" s="79"/>
      <c r="L112" s="76"/>
      <c r="N112" s="77"/>
      <c r="O112" s="77"/>
      <c r="P112" s="78"/>
    </row>
    <row r="113" spans="1:16" ht="12.75">
      <c r="A113" s="80" t="s">
        <v>43</v>
      </c>
      <c r="B113" s="75">
        <v>39758.18</v>
      </c>
      <c r="C113" s="75">
        <v>37145.99</v>
      </c>
      <c r="D113" s="81">
        <v>0.07032226089545612</v>
      </c>
      <c r="E113" s="82">
        <v>45.3784957486307</v>
      </c>
      <c r="F113" s="82">
        <v>40.445407518329645</v>
      </c>
      <c r="G113" s="83">
        <v>42.9515540067231</v>
      </c>
      <c r="H113" s="81">
        <v>0.12196905737852681</v>
      </c>
      <c r="I113" s="81">
        <v>0.056504166101364106</v>
      </c>
      <c r="J113" s="79">
        <v>1804166.4021032942</v>
      </c>
      <c r="K113" s="103">
        <v>1502384.7032217977</v>
      </c>
      <c r="L113" s="81">
        <v>0.20086845814812881</v>
      </c>
      <c r="N113" s="77"/>
      <c r="O113" s="77"/>
      <c r="P113" s="78"/>
    </row>
    <row r="114" spans="1:16" ht="12.75">
      <c r="A114" s="80" t="s">
        <v>323</v>
      </c>
      <c r="B114" s="75">
        <v>5356.14</v>
      </c>
      <c r="C114" s="75">
        <v>6292.03</v>
      </c>
      <c r="D114" s="81">
        <v>-0.14874213886456344</v>
      </c>
      <c r="E114" s="82">
        <v>44.18956210759541</v>
      </c>
      <c r="F114" s="82">
        <v>40.1026808368659</v>
      </c>
      <c r="G114" s="83">
        <v>40.941163499811395</v>
      </c>
      <c r="H114" s="81">
        <v>0.10191042557365626</v>
      </c>
      <c r="I114" s="81">
        <v>0.07934309458007904</v>
      </c>
      <c r="J114" s="79">
        <v>236685.4811869761</v>
      </c>
      <c r="K114" s="103">
        <v>252327.27090598532</v>
      </c>
      <c r="L114" s="81">
        <v>-0.06199008796333072</v>
      </c>
      <c r="N114" s="77"/>
      <c r="O114" s="77"/>
      <c r="P114" s="78"/>
    </row>
    <row r="115" spans="1:16" ht="12.75">
      <c r="A115" s="96" t="s">
        <v>146</v>
      </c>
      <c r="B115" s="97">
        <v>45114.32</v>
      </c>
      <c r="C115" s="97">
        <v>43438.02</v>
      </c>
      <c r="D115" s="98">
        <v>0.03859061715980605</v>
      </c>
      <c r="E115" s="99">
        <v>45.23734112118437</v>
      </c>
      <c r="F115" s="99">
        <v>40.39576329970342</v>
      </c>
      <c r="G115" s="100">
        <v>42.622114944993925</v>
      </c>
      <c r="H115" s="98">
        <v>0.11985360409111268</v>
      </c>
      <c r="I115" s="98">
        <v>0.06135843281276698</v>
      </c>
      <c r="J115" s="97">
        <v>2040851.8832902703</v>
      </c>
      <c r="K115" s="97">
        <v>1754711.974127783</v>
      </c>
      <c r="L115" s="98">
        <v>0.16306944580162175</v>
      </c>
      <c r="N115" s="94"/>
      <c r="O115" s="94"/>
      <c r="P115" s="95"/>
    </row>
    <row r="116" spans="1:16" ht="12.75">
      <c r="A116" s="74" t="s">
        <v>19</v>
      </c>
      <c r="B116" s="75">
        <v>2297.11</v>
      </c>
      <c r="C116" s="75">
        <v>1397.33</v>
      </c>
      <c r="D116" s="76">
        <v>0.6439280628054935</v>
      </c>
      <c r="E116" s="77">
        <v>74.00907747273526</v>
      </c>
      <c r="F116" s="77">
        <v>62.69109199515486</v>
      </c>
      <c r="G116" s="78">
        <v>61.54729609422975</v>
      </c>
      <c r="H116" s="76">
        <v>0.1805357845490252</v>
      </c>
      <c r="I116" s="76">
        <v>0.20247487979693446</v>
      </c>
      <c r="J116" s="79">
        <v>170006.9919533949</v>
      </c>
      <c r="K116" s="79">
        <v>87600.14357758974</v>
      </c>
      <c r="L116" s="76">
        <v>0.9407159053662424</v>
      </c>
      <c r="N116" s="94"/>
      <c r="O116" s="94"/>
      <c r="P116" s="95"/>
    </row>
    <row r="117" spans="1:16" ht="12.75">
      <c r="A117" s="80" t="s">
        <v>176</v>
      </c>
      <c r="B117" s="101">
        <v>13.208018240831514</v>
      </c>
      <c r="C117" s="101">
        <v>10.913811019543694</v>
      </c>
      <c r="D117" s="81">
        <v>0.21021137503476228</v>
      </c>
      <c r="E117" s="123">
        <v>17.846484096085796</v>
      </c>
      <c r="F117" s="124">
        <v>17.408870498518635</v>
      </c>
      <c r="G117" s="83"/>
      <c r="H117" s="81">
        <v>0.02513739174545515</v>
      </c>
      <c r="I117" s="81"/>
      <c r="J117" s="125">
        <v>30340.27078119648</v>
      </c>
      <c r="K117" s="125">
        <v>15250.195551938989</v>
      </c>
      <c r="L117" s="81">
        <v>0.9895004413460693</v>
      </c>
      <c r="N117" s="94"/>
      <c r="O117" s="94"/>
      <c r="P117" s="95"/>
    </row>
    <row r="118" spans="1:16" ht="12.75">
      <c r="A118" s="74" t="s">
        <v>20</v>
      </c>
      <c r="B118" s="75" t="s">
        <v>298</v>
      </c>
      <c r="C118" s="75">
        <v>14.63</v>
      </c>
      <c r="D118" s="75" t="s">
        <v>298</v>
      </c>
      <c r="E118" s="75" t="s">
        <v>298</v>
      </c>
      <c r="F118" s="77">
        <v>3.3655814068938334</v>
      </c>
      <c r="G118" s="78">
        <v>3.3079145012848272</v>
      </c>
      <c r="H118" s="75" t="s">
        <v>298</v>
      </c>
      <c r="I118" s="75" t="s">
        <v>298</v>
      </c>
      <c r="J118" s="75" t="s">
        <v>298</v>
      </c>
      <c r="K118" s="79">
        <v>49.238455982856784</v>
      </c>
      <c r="L118" s="75" t="s">
        <v>298</v>
      </c>
      <c r="N118" s="77"/>
      <c r="O118" s="77"/>
      <c r="P118" s="78"/>
    </row>
    <row r="119" spans="1:16" ht="12.75">
      <c r="A119" s="80" t="s">
        <v>21</v>
      </c>
      <c r="B119" s="75" t="s">
        <v>298</v>
      </c>
      <c r="C119" s="75">
        <v>247.45</v>
      </c>
      <c r="D119" s="75" t="s">
        <v>298</v>
      </c>
      <c r="E119" s="77">
        <v>3.8266040175518676</v>
      </c>
      <c r="F119" s="77">
        <v>3.190772878923661</v>
      </c>
      <c r="G119" s="83">
        <v>4.046592901244902</v>
      </c>
      <c r="H119" s="81">
        <v>0.1992718262174431</v>
      </c>
      <c r="I119" s="81">
        <v>-0.05436397706953844</v>
      </c>
      <c r="J119" s="75" t="s">
        <v>298</v>
      </c>
      <c r="K119" s="103">
        <v>789.5567488896598</v>
      </c>
      <c r="L119" s="75" t="s">
        <v>298</v>
      </c>
      <c r="N119" s="77"/>
      <c r="O119" s="77"/>
      <c r="P119" s="78"/>
    </row>
    <row r="120" spans="1:16" ht="12.75">
      <c r="A120" s="74" t="s">
        <v>22</v>
      </c>
      <c r="B120" s="75">
        <v>14990.85</v>
      </c>
      <c r="C120" s="75">
        <v>16433.69</v>
      </c>
      <c r="D120" s="76">
        <v>-0.08779768877227201</v>
      </c>
      <c r="E120" s="77">
        <v>3.4566906554075643</v>
      </c>
      <c r="F120" s="77">
        <v>4.009315170094466</v>
      </c>
      <c r="G120" s="78">
        <v>3.711444465574045</v>
      </c>
      <c r="H120" s="76">
        <v>-0.1378351392299949</v>
      </c>
      <c r="I120" s="76">
        <v>-0.06864007060579258</v>
      </c>
      <c r="J120" s="79">
        <v>51818.73111161649</v>
      </c>
      <c r="K120" s="79">
        <v>65887.84261762972</v>
      </c>
      <c r="L120" s="76">
        <v>-0.213531221346269</v>
      </c>
      <c r="N120" s="77"/>
      <c r="O120" s="77"/>
      <c r="P120" s="78"/>
    </row>
    <row r="121" spans="1:16" ht="12.75">
      <c r="A121" s="80" t="s">
        <v>147</v>
      </c>
      <c r="B121" s="75">
        <v>496.59</v>
      </c>
      <c r="C121" s="75">
        <v>168.21</v>
      </c>
      <c r="D121" s="81">
        <v>1.9522026038879967</v>
      </c>
      <c r="E121" s="77">
        <v>2.631947086610864</v>
      </c>
      <c r="F121" s="77">
        <v>2.3028022962470587</v>
      </c>
      <c r="G121" s="83">
        <v>2.4380948827113116</v>
      </c>
      <c r="H121" s="81">
        <v>0.14293228337500885</v>
      </c>
      <c r="I121" s="81">
        <v>0.07950970459524398</v>
      </c>
      <c r="J121" s="79">
        <v>1306.998603740089</v>
      </c>
      <c r="K121" s="103">
        <v>387.3543742517178</v>
      </c>
      <c r="L121" s="86">
        <v>2.3741676630473547</v>
      </c>
      <c r="N121" s="77"/>
      <c r="O121" s="77"/>
      <c r="P121" s="78"/>
    </row>
    <row r="122" spans="1:16" ht="12.75">
      <c r="A122" s="96" t="s">
        <v>148</v>
      </c>
      <c r="B122" s="97">
        <v>15487.44</v>
      </c>
      <c r="C122" s="97">
        <v>16601.9</v>
      </c>
      <c r="D122" s="98">
        <v>-0.06712846120022409</v>
      </c>
      <c r="E122" s="99">
        <v>3.4302460390714393</v>
      </c>
      <c r="F122" s="99">
        <v>3.9920248279944737</v>
      </c>
      <c r="G122" s="100">
        <v>3.669831409160796</v>
      </c>
      <c r="H122" s="98">
        <v>-0.14072527429777093</v>
      </c>
      <c r="I122" s="98">
        <v>-0.0652851162293977</v>
      </c>
      <c r="J122" s="102">
        <v>53125.72971535658</v>
      </c>
      <c r="K122" s="102">
        <v>66275.19699188144</v>
      </c>
      <c r="L122" s="98">
        <v>-0.19840706438240596</v>
      </c>
      <c r="N122" s="94"/>
      <c r="O122" s="94"/>
      <c r="P122" s="95"/>
    </row>
    <row r="123" spans="1:16" ht="12.75">
      <c r="A123" s="80" t="s">
        <v>24</v>
      </c>
      <c r="B123" s="103">
        <v>212875.6</v>
      </c>
      <c r="C123" s="103">
        <v>188034.85</v>
      </c>
      <c r="D123" s="81">
        <v>0.13210715992274835</v>
      </c>
      <c r="E123" s="82">
        <v>48.32068181834084</v>
      </c>
      <c r="F123" s="82">
        <v>40.19403127885113</v>
      </c>
      <c r="G123" s="83">
        <v>44.52943417279171</v>
      </c>
      <c r="H123" s="81">
        <v>0.20218550568142946</v>
      </c>
      <c r="I123" s="81">
        <v>0.08514026095273519</v>
      </c>
      <c r="J123" s="103">
        <v>10286294.134488396</v>
      </c>
      <c r="K123" s="103">
        <v>7557878.64241408</v>
      </c>
      <c r="L123" s="81">
        <v>0.3610028185372962</v>
      </c>
      <c r="N123" s="77"/>
      <c r="O123" s="77"/>
      <c r="P123" s="78"/>
    </row>
    <row r="124" spans="1:16" ht="12.75">
      <c r="A124" s="80" t="s">
        <v>325</v>
      </c>
      <c r="B124" s="103">
        <v>711.99</v>
      </c>
      <c r="C124" s="103">
        <v>1533.45</v>
      </c>
      <c r="D124" s="81">
        <v>-0.5356940232808374</v>
      </c>
      <c r="E124" s="77">
        <v>27.701908922300998</v>
      </c>
      <c r="F124" s="77">
        <v>28.583673469387755</v>
      </c>
      <c r="G124" s="83">
        <v>0</v>
      </c>
      <c r="H124" s="81">
        <v>-0.030848538345888188</v>
      </c>
      <c r="I124" s="81">
        <v>0</v>
      </c>
      <c r="J124" s="79">
        <v>19723.48213358909</v>
      </c>
      <c r="K124" s="103">
        <v>43831.634081632656</v>
      </c>
      <c r="L124" s="81">
        <v>-0.5500171840078836</v>
      </c>
      <c r="N124" s="77"/>
      <c r="O124" s="77"/>
      <c r="P124" s="78"/>
    </row>
    <row r="125" spans="1:12" ht="12.75">
      <c r="A125" s="80" t="s">
        <v>326</v>
      </c>
      <c r="B125" s="103">
        <v>1705.59</v>
      </c>
      <c r="C125" s="103">
        <v>463.54</v>
      </c>
      <c r="D125" s="81">
        <v>2.679488285800578</v>
      </c>
      <c r="E125" s="77">
        <v>7.727910837195675</v>
      </c>
      <c r="F125" s="77">
        <v>7.252398234044868</v>
      </c>
      <c r="G125" s="83">
        <v>8.222295407037834</v>
      </c>
      <c r="H125" s="81">
        <v>0.0655662565409898</v>
      </c>
      <c r="I125" s="81">
        <v>-0.06012731790431569</v>
      </c>
      <c r="J125" s="79">
        <v>13180.64744481257</v>
      </c>
      <c r="K125" s="103">
        <v>3361.7766774091583</v>
      </c>
      <c r="L125" s="81">
        <v>2.9207385586869448</v>
      </c>
    </row>
    <row r="126" spans="1:12" ht="12.75">
      <c r="A126" s="80" t="s">
        <v>25</v>
      </c>
      <c r="B126" s="103">
        <v>36692.49</v>
      </c>
      <c r="C126" s="103">
        <v>37690.86</v>
      </c>
      <c r="D126" s="81">
        <v>-0.026488384717143654</v>
      </c>
      <c r="E126" s="77">
        <v>8.722145103087852</v>
      </c>
      <c r="F126" s="77">
        <v>7.71832026845695</v>
      </c>
      <c r="G126" s="83">
        <v>8.9507268600697</v>
      </c>
      <c r="H126" s="81">
        <v>0.13005742178558077</v>
      </c>
      <c r="I126" s="81">
        <v>-0.02553778710437249</v>
      </c>
      <c r="J126" s="79">
        <v>320037.2219736</v>
      </c>
      <c r="K126" s="103">
        <v>290910.1286735733</v>
      </c>
      <c r="L126" s="81">
        <v>0.10012402604486081</v>
      </c>
    </row>
    <row r="127" spans="1:12" ht="12.75">
      <c r="A127" s="80" t="s">
        <v>27</v>
      </c>
      <c r="B127" s="104">
        <v>13421.26</v>
      </c>
      <c r="C127" s="103">
        <v>38154.78</v>
      </c>
      <c r="D127" s="81">
        <v>-0.6482417144064256</v>
      </c>
      <c r="E127" s="77">
        <v>8.63124652329619</v>
      </c>
      <c r="F127" s="77">
        <v>7.799497348569378</v>
      </c>
      <c r="G127" s="83">
        <v>8.48416151913621</v>
      </c>
      <c r="H127" s="81">
        <v>0.10664138181665961</v>
      </c>
      <c r="I127" s="81">
        <v>0.01733642197030627</v>
      </c>
      <c r="J127" s="79">
        <v>115842.20371325422</v>
      </c>
      <c r="K127" s="103">
        <v>297588.10544524796</v>
      </c>
      <c r="L127" s="81">
        <v>-0.6107297247652677</v>
      </c>
    </row>
    <row r="128" spans="1:12" ht="12.75">
      <c r="A128" s="80" t="s">
        <v>331</v>
      </c>
      <c r="B128" s="104">
        <v>284658.44</v>
      </c>
      <c r="C128" s="103">
        <v>259358.15</v>
      </c>
      <c r="D128" s="81">
        <v>0.09754962394665445</v>
      </c>
      <c r="E128" s="77">
        <v>8.60302913039467</v>
      </c>
      <c r="F128" s="77">
        <v>7.896879531212567</v>
      </c>
      <c r="G128" s="204">
        <v>9.198719683418432</v>
      </c>
      <c r="H128" s="81">
        <v>0.08942134629140974</v>
      </c>
      <c r="I128" s="204">
        <v>-0.06475798518978138</v>
      </c>
      <c r="J128" s="79">
        <v>2448924.8515327033</v>
      </c>
      <c r="K128" s="103">
        <v>2048120.0659881586</v>
      </c>
      <c r="L128" s="81">
        <v>0.1956939889415945</v>
      </c>
    </row>
    <row r="129" spans="1:5" ht="12.75">
      <c r="A129" s="80" t="s">
        <v>69</v>
      </c>
      <c r="B129" s="104">
        <v>300592.23</v>
      </c>
      <c r="C129" s="103">
        <v>303479.11</v>
      </c>
      <c r="D129" s="81">
        <v>-0.009512615217568077</v>
      </c>
      <c r="E129" s="126" t="s">
        <v>329</v>
      </c>
    </row>
    <row r="130" spans="1:5" ht="12.75">
      <c r="A130" s="74" t="s">
        <v>171</v>
      </c>
      <c r="B130" s="104">
        <v>604757.43</v>
      </c>
      <c r="C130" s="103">
        <v>599583.62</v>
      </c>
      <c r="D130" s="81">
        <v>0.008629004908439653</v>
      </c>
      <c r="E130" s="82"/>
    </row>
    <row r="131" spans="1:10" ht="12.75">
      <c r="A131" s="80" t="s">
        <v>172</v>
      </c>
      <c r="B131" s="104">
        <v>2839.15</v>
      </c>
      <c r="C131" s="103">
        <v>3173.72</v>
      </c>
      <c r="D131" s="81">
        <v>-0.1054188775317293</v>
      </c>
      <c r="E131" s="82"/>
      <c r="J131" s="128" t="s">
        <v>173</v>
      </c>
    </row>
    <row r="132" spans="1:5" ht="12.75">
      <c r="A132" s="80" t="s">
        <v>174</v>
      </c>
      <c r="B132" s="104">
        <v>911051.12</v>
      </c>
      <c r="C132" s="103">
        <v>908627.31</v>
      </c>
      <c r="D132" s="81">
        <v>0.0026675513418146224</v>
      </c>
      <c r="E132" s="82"/>
    </row>
    <row r="133" spans="1:5" ht="12.75">
      <c r="A133" s="80"/>
      <c r="B133" s="104"/>
      <c r="C133" s="103"/>
      <c r="D133" s="81"/>
      <c r="E133" s="82"/>
    </row>
    <row r="134" ht="12.75">
      <c r="A134" s="152" t="s">
        <v>339</v>
      </c>
    </row>
  </sheetData>
  <printOptions/>
  <pageMargins left="0.17" right="0.16" top="0.17" bottom="0.41" header="0.17" footer="0.17"/>
  <pageSetup horizontalDpi="600" verticalDpi="600" orientation="portrait" paperSize="9" scale="90" r:id="rId1"/>
  <headerFooter alignWithMargins="0">
    <oddHeader>&amp;CStatistische Berichte Niedersachsen, Heft "Anbau und Ernte 2008"</oddHeader>
    <oddFooter>&amp;LQuelle: LSKN, Hannover, Georg Keckl, Tel.: 0511 9898 3441, georg.keckl@lskn.niedersachsen.de   &amp;D &amp;T</oddFooter>
  </headerFooter>
  <rowBreaks count="2" manualBreakCount="2">
    <brk id="50" max="11" man="1"/>
    <brk id="92" max="11" man="1"/>
  </rowBreaks>
</worksheet>
</file>

<file path=xl/worksheets/sheet6.xml><?xml version="1.0" encoding="utf-8"?>
<worksheet xmlns="http://schemas.openxmlformats.org/spreadsheetml/2006/main" xmlns:r="http://schemas.openxmlformats.org/officeDocument/2006/relationships">
  <sheetPr codeName="Tabelle7"/>
  <dimension ref="A1:BM67"/>
  <sheetViews>
    <sheetView tabSelected="1" workbookViewId="0" topLeftCell="A1">
      <pane xSplit="1" ySplit="3" topLeftCell="AB4" activePane="bottomRight" state="frozen"/>
      <selection pane="topLeft" activeCell="A1" sqref="A1"/>
      <selection pane="topRight" activeCell="B1" sqref="B1"/>
      <selection pane="bottomLeft" activeCell="A4" sqref="A4"/>
      <selection pane="bottomRight" activeCell="A16" sqref="A16:IV16"/>
    </sheetView>
  </sheetViews>
  <sheetFormatPr defaultColWidth="11.421875" defaultRowHeight="12.75"/>
  <cols>
    <col min="1" max="1" width="23.8515625" style="139" customWidth="1"/>
    <col min="2" max="35" width="12.28125" style="139" customWidth="1"/>
    <col min="36" max="36" width="13.421875" style="139" customWidth="1"/>
    <col min="37" max="37" width="14.140625" style="139" customWidth="1"/>
    <col min="38" max="63" width="12.28125" style="139" customWidth="1"/>
    <col min="64" max="64" width="19.421875" style="139" customWidth="1"/>
    <col min="65" max="65" width="12.28125" style="139" customWidth="1"/>
    <col min="66" max="69" width="11.421875" style="139" customWidth="1"/>
    <col min="70" max="70" width="11.7109375" style="139" customWidth="1"/>
    <col min="71" max="71" width="12.00390625" style="139" customWidth="1"/>
    <col min="72" max="75" width="8.00390625" style="139" customWidth="1"/>
    <col min="76" max="76" width="8.57421875" style="139" customWidth="1"/>
    <col min="77" max="77" width="8.00390625" style="139" customWidth="1"/>
    <col min="78" max="79" width="9.57421875" style="139" customWidth="1"/>
    <col min="80" max="97" width="8.00390625" style="139" customWidth="1"/>
    <col min="98" max="98" width="10.7109375" style="139" customWidth="1"/>
    <col min="99" max="99" width="8.7109375" style="139" customWidth="1"/>
    <col min="100" max="105" width="8.00390625" style="139" customWidth="1"/>
    <col min="106" max="106" width="8.8515625" style="139" customWidth="1"/>
    <col min="107" max="107" width="9.8515625" style="139" customWidth="1"/>
    <col min="108" max="108" width="6.7109375" style="139" customWidth="1"/>
    <col min="109" max="109" width="6.421875" style="139" customWidth="1"/>
    <col min="110" max="110" width="6.00390625" style="139" customWidth="1"/>
    <col min="111" max="111" width="6.421875" style="139" customWidth="1"/>
    <col min="112" max="112" width="7.421875" style="139" customWidth="1"/>
    <col min="113" max="114" width="8.00390625" style="139" customWidth="1"/>
    <col min="115" max="115" width="6.57421875" style="139" customWidth="1"/>
    <col min="116" max="16384" width="11.421875" style="139" customWidth="1"/>
  </cols>
  <sheetData>
    <row r="1" spans="1:65" ht="12.75" customHeight="1">
      <c r="A1" s="146" t="s">
        <v>246</v>
      </c>
      <c r="B1" s="132" t="s">
        <v>179</v>
      </c>
      <c r="C1" s="133" t="s">
        <v>179</v>
      </c>
      <c r="D1" s="133" t="s">
        <v>180</v>
      </c>
      <c r="E1" s="133" t="s">
        <v>180</v>
      </c>
      <c r="F1" s="133" t="s">
        <v>181</v>
      </c>
      <c r="G1" s="133" t="s">
        <v>181</v>
      </c>
      <c r="H1" s="133" t="s">
        <v>14</v>
      </c>
      <c r="I1" s="133" t="s">
        <v>14</v>
      </c>
      <c r="J1" s="133" t="s">
        <v>182</v>
      </c>
      <c r="K1" s="133" t="s">
        <v>182</v>
      </c>
      <c r="L1" s="133" t="s">
        <v>183</v>
      </c>
      <c r="M1" s="133" t="s">
        <v>183</v>
      </c>
      <c r="N1" s="133" t="s">
        <v>184</v>
      </c>
      <c r="O1" s="133" t="s">
        <v>184</v>
      </c>
      <c r="P1" s="133" t="s">
        <v>185</v>
      </c>
      <c r="Q1" s="133" t="s">
        <v>185</v>
      </c>
      <c r="R1" s="133" t="s">
        <v>15</v>
      </c>
      <c r="S1" s="133" t="s">
        <v>15</v>
      </c>
      <c r="T1" s="133" t="s">
        <v>18</v>
      </c>
      <c r="U1" s="133" t="s">
        <v>18</v>
      </c>
      <c r="V1" s="133" t="s">
        <v>186</v>
      </c>
      <c r="W1" s="133" t="s">
        <v>186</v>
      </c>
      <c r="X1" s="133" t="s">
        <v>187</v>
      </c>
      <c r="Y1" s="133" t="s">
        <v>187</v>
      </c>
      <c r="Z1" s="133" t="s">
        <v>188</v>
      </c>
      <c r="AA1" s="133" t="s">
        <v>188</v>
      </c>
      <c r="AB1" s="133" t="s">
        <v>189</v>
      </c>
      <c r="AC1" s="133" t="s">
        <v>189</v>
      </c>
      <c r="AD1" s="133" t="s">
        <v>190</v>
      </c>
      <c r="AE1" s="133" t="s">
        <v>190</v>
      </c>
      <c r="AF1" s="133" t="s">
        <v>340</v>
      </c>
      <c r="AG1" s="133" t="s">
        <v>195</v>
      </c>
      <c r="AH1" s="133" t="s">
        <v>191</v>
      </c>
      <c r="AI1" s="133" t="s">
        <v>191</v>
      </c>
      <c r="AJ1" s="133" t="s">
        <v>43</v>
      </c>
      <c r="AK1" s="133" t="s">
        <v>43</v>
      </c>
      <c r="AL1" s="133" t="s">
        <v>42</v>
      </c>
      <c r="AM1" s="133" t="s">
        <v>42</v>
      </c>
      <c r="AN1" s="133" t="s">
        <v>192</v>
      </c>
      <c r="AO1" s="133" t="s">
        <v>193</v>
      </c>
      <c r="AP1" s="133" t="s">
        <v>19</v>
      </c>
      <c r="AQ1" s="190" t="s">
        <v>19</v>
      </c>
      <c r="AR1" s="190" t="s">
        <v>19</v>
      </c>
      <c r="AS1" s="190" t="s">
        <v>177</v>
      </c>
      <c r="AT1" s="133" t="s">
        <v>20</v>
      </c>
      <c r="AU1" s="133" t="s">
        <v>20</v>
      </c>
      <c r="AV1" s="133" t="s">
        <v>21</v>
      </c>
      <c r="AW1" s="133" t="s">
        <v>251</v>
      </c>
      <c r="AX1" s="191" t="s">
        <v>22</v>
      </c>
      <c r="AY1" s="133" t="s">
        <v>22</v>
      </c>
      <c r="AZ1" s="133" t="s">
        <v>23</v>
      </c>
      <c r="BA1" s="133" t="s">
        <v>23</v>
      </c>
      <c r="BB1" s="133" t="s">
        <v>178</v>
      </c>
      <c r="BC1" s="133" t="s">
        <v>341</v>
      </c>
      <c r="BD1" s="133" t="s">
        <v>252</v>
      </c>
      <c r="BE1" s="133" t="s">
        <v>252</v>
      </c>
      <c r="BF1" s="133" t="s">
        <v>26</v>
      </c>
      <c r="BG1" s="133" t="s">
        <v>26</v>
      </c>
      <c r="BH1" s="133" t="s">
        <v>194</v>
      </c>
      <c r="BI1" s="133" t="s">
        <v>194</v>
      </c>
      <c r="BJ1" s="133" t="s">
        <v>27</v>
      </c>
      <c r="BK1" s="133" t="s">
        <v>27</v>
      </c>
      <c r="BL1" s="133" t="s">
        <v>342</v>
      </c>
      <c r="BM1" s="133" t="s">
        <v>28</v>
      </c>
    </row>
    <row r="2" spans="1:65" s="143" customFormat="1" ht="11.25">
      <c r="A2" s="147" t="s">
        <v>249</v>
      </c>
      <c r="B2" s="140">
        <v>2011</v>
      </c>
      <c r="C2" s="141" t="s">
        <v>341</v>
      </c>
      <c r="D2" s="142">
        <v>2011</v>
      </c>
      <c r="E2" s="142" t="s">
        <v>341</v>
      </c>
      <c r="F2" s="142">
        <v>2011</v>
      </c>
      <c r="G2" s="142" t="s">
        <v>341</v>
      </c>
      <c r="H2" s="142">
        <v>2011</v>
      </c>
      <c r="I2" s="142" t="s">
        <v>341</v>
      </c>
      <c r="J2" s="142">
        <v>2011</v>
      </c>
      <c r="K2" s="142" t="s">
        <v>341</v>
      </c>
      <c r="L2" s="142">
        <v>2011</v>
      </c>
      <c r="M2" s="142" t="s">
        <v>341</v>
      </c>
      <c r="N2" s="142">
        <v>2011</v>
      </c>
      <c r="O2" s="142" t="s">
        <v>341</v>
      </c>
      <c r="P2" s="142">
        <v>2011</v>
      </c>
      <c r="Q2" s="142" t="s">
        <v>341</v>
      </c>
      <c r="R2" s="142">
        <v>2011</v>
      </c>
      <c r="S2" s="142" t="s">
        <v>341</v>
      </c>
      <c r="T2" s="142">
        <v>2011</v>
      </c>
      <c r="U2" s="142" t="s">
        <v>341</v>
      </c>
      <c r="V2" s="142">
        <v>2011</v>
      </c>
      <c r="W2" s="142" t="s">
        <v>341</v>
      </c>
      <c r="X2" s="142">
        <v>2011</v>
      </c>
      <c r="Y2" s="142" t="s">
        <v>341</v>
      </c>
      <c r="Z2" s="142">
        <v>2011</v>
      </c>
      <c r="AA2" s="142" t="s">
        <v>341</v>
      </c>
      <c r="AB2" s="142">
        <v>2011</v>
      </c>
      <c r="AC2" s="142" t="s">
        <v>341</v>
      </c>
      <c r="AD2" s="142">
        <v>2011</v>
      </c>
      <c r="AE2" s="142" t="s">
        <v>341</v>
      </c>
      <c r="AF2" s="142">
        <v>2011</v>
      </c>
      <c r="AG2" s="142" t="s">
        <v>341</v>
      </c>
      <c r="AH2" s="142">
        <v>2011</v>
      </c>
      <c r="AI2" s="142" t="s">
        <v>341</v>
      </c>
      <c r="AJ2" s="142">
        <v>2011</v>
      </c>
      <c r="AK2" s="142" t="s">
        <v>341</v>
      </c>
      <c r="AL2" s="142">
        <v>2011</v>
      </c>
      <c r="AM2" s="142" t="s">
        <v>341</v>
      </c>
      <c r="AN2" s="142">
        <v>2011</v>
      </c>
      <c r="AO2" s="142" t="s">
        <v>341</v>
      </c>
      <c r="AP2" s="142">
        <v>2011</v>
      </c>
      <c r="AQ2" s="142" t="s">
        <v>341</v>
      </c>
      <c r="AR2" s="142">
        <v>2011</v>
      </c>
      <c r="AS2" s="142">
        <v>2011</v>
      </c>
      <c r="AT2" s="142">
        <v>2011</v>
      </c>
      <c r="AU2" s="142" t="s">
        <v>341</v>
      </c>
      <c r="AV2" s="142">
        <v>2011</v>
      </c>
      <c r="AW2" s="142" t="s">
        <v>341</v>
      </c>
      <c r="AX2" s="142">
        <v>2011</v>
      </c>
      <c r="AY2" s="142" t="s">
        <v>341</v>
      </c>
      <c r="AZ2" s="142">
        <v>2011</v>
      </c>
      <c r="BA2" s="142" t="s">
        <v>341</v>
      </c>
      <c r="BB2" s="142">
        <v>2011</v>
      </c>
      <c r="BC2" s="142" t="s">
        <v>178</v>
      </c>
      <c r="BD2" s="142">
        <v>2011</v>
      </c>
      <c r="BE2" s="142" t="s">
        <v>341</v>
      </c>
      <c r="BF2" s="142">
        <v>2011</v>
      </c>
      <c r="BG2" s="142" t="s">
        <v>341</v>
      </c>
      <c r="BH2" s="142">
        <v>2011</v>
      </c>
      <c r="BI2" s="142" t="s">
        <v>341</v>
      </c>
      <c r="BJ2" s="142">
        <v>2011</v>
      </c>
      <c r="BK2" s="142" t="s">
        <v>341</v>
      </c>
      <c r="BL2" s="142">
        <v>2011</v>
      </c>
      <c r="BM2" s="142" t="s">
        <v>341</v>
      </c>
    </row>
    <row r="3" spans="1:65" s="143" customFormat="1" ht="12" thickBot="1">
      <c r="A3" s="134" t="s">
        <v>250</v>
      </c>
      <c r="B3" s="135" t="s">
        <v>247</v>
      </c>
      <c r="C3" s="136" t="s">
        <v>247</v>
      </c>
      <c r="D3" s="136" t="s">
        <v>247</v>
      </c>
      <c r="E3" s="136" t="s">
        <v>247</v>
      </c>
      <c r="F3" s="136" t="s">
        <v>247</v>
      </c>
      <c r="G3" s="136" t="s">
        <v>247</v>
      </c>
      <c r="H3" s="136" t="s">
        <v>247</v>
      </c>
      <c r="I3" s="136" t="s">
        <v>247</v>
      </c>
      <c r="J3" s="136" t="s">
        <v>247</v>
      </c>
      <c r="K3" s="136" t="s">
        <v>247</v>
      </c>
      <c r="L3" s="136" t="s">
        <v>247</v>
      </c>
      <c r="M3" s="136" t="s">
        <v>247</v>
      </c>
      <c r="N3" s="136" t="s">
        <v>247</v>
      </c>
      <c r="O3" s="136" t="s">
        <v>247</v>
      </c>
      <c r="P3" s="136" t="s">
        <v>247</v>
      </c>
      <c r="Q3" s="136" t="s">
        <v>247</v>
      </c>
      <c r="R3" s="136" t="s">
        <v>247</v>
      </c>
      <c r="S3" s="136" t="s">
        <v>247</v>
      </c>
      <c r="T3" s="136" t="s">
        <v>247</v>
      </c>
      <c r="U3" s="136" t="s">
        <v>247</v>
      </c>
      <c r="V3" s="136" t="s">
        <v>247</v>
      </c>
      <c r="W3" s="136" t="s">
        <v>247</v>
      </c>
      <c r="X3" s="136" t="s">
        <v>247</v>
      </c>
      <c r="Y3" s="136" t="s">
        <v>247</v>
      </c>
      <c r="Z3" s="136" t="s">
        <v>247</v>
      </c>
      <c r="AA3" s="136" t="s">
        <v>247</v>
      </c>
      <c r="AB3" s="136" t="s">
        <v>247</v>
      </c>
      <c r="AC3" s="136" t="s">
        <v>247</v>
      </c>
      <c r="AD3" s="136" t="s">
        <v>247</v>
      </c>
      <c r="AE3" s="136" t="s">
        <v>247</v>
      </c>
      <c r="AF3" s="136" t="s">
        <v>247</v>
      </c>
      <c r="AG3" s="136" t="s">
        <v>247</v>
      </c>
      <c r="AH3" s="136" t="s">
        <v>247</v>
      </c>
      <c r="AI3" s="136" t="s">
        <v>247</v>
      </c>
      <c r="AJ3" s="136" t="s">
        <v>247</v>
      </c>
      <c r="AK3" s="136" t="s">
        <v>247</v>
      </c>
      <c r="AL3" s="136" t="s">
        <v>247</v>
      </c>
      <c r="AM3" s="136" t="s">
        <v>247</v>
      </c>
      <c r="AN3" s="136" t="s">
        <v>247</v>
      </c>
      <c r="AO3" s="136" t="s">
        <v>247</v>
      </c>
      <c r="AP3" s="136" t="s">
        <v>247</v>
      </c>
      <c r="AQ3" s="136" t="s">
        <v>247</v>
      </c>
      <c r="AR3" s="136" t="s">
        <v>248</v>
      </c>
      <c r="AS3" s="136" t="s">
        <v>177</v>
      </c>
      <c r="AT3" s="136" t="s">
        <v>247</v>
      </c>
      <c r="AU3" s="136" t="s">
        <v>247</v>
      </c>
      <c r="AV3" s="136" t="s">
        <v>247</v>
      </c>
      <c r="AW3" s="136" t="s">
        <v>247</v>
      </c>
      <c r="AX3" s="192" t="s">
        <v>247</v>
      </c>
      <c r="AY3" s="136" t="s">
        <v>247</v>
      </c>
      <c r="AZ3" s="136" t="s">
        <v>247</v>
      </c>
      <c r="BA3" s="136" t="s">
        <v>247</v>
      </c>
      <c r="BB3" s="136" t="s">
        <v>247</v>
      </c>
      <c r="BC3" s="136" t="s">
        <v>247</v>
      </c>
      <c r="BD3" s="136" t="s">
        <v>253</v>
      </c>
      <c r="BE3" s="136" t="s">
        <v>253</v>
      </c>
      <c r="BF3" s="136" t="s">
        <v>253</v>
      </c>
      <c r="BG3" s="136" t="s">
        <v>253</v>
      </c>
      <c r="BH3" s="136" t="s">
        <v>253</v>
      </c>
      <c r="BI3" s="136" t="s">
        <v>253</v>
      </c>
      <c r="BJ3" s="136" t="s">
        <v>253</v>
      </c>
      <c r="BK3" s="136" t="s">
        <v>253</v>
      </c>
      <c r="BL3" s="136" t="s">
        <v>253</v>
      </c>
      <c r="BM3" s="136" t="s">
        <v>253</v>
      </c>
    </row>
    <row r="4" spans="1:65" ht="12.75" customHeight="1">
      <c r="A4" s="137" t="s">
        <v>196</v>
      </c>
      <c r="B4" s="144">
        <v>7.193523938142045</v>
      </c>
      <c r="C4" s="144">
        <v>8.161305738591514</v>
      </c>
      <c r="D4" s="144">
        <v>5.212847308860502</v>
      </c>
      <c r="E4" s="144">
        <v>5.4113382671908905</v>
      </c>
      <c r="F4" s="144">
        <v>7.155662419690979</v>
      </c>
      <c r="G4" s="144">
        <v>8.09565910161254</v>
      </c>
      <c r="H4" s="144">
        <v>5.191821413424491</v>
      </c>
      <c r="I4" s="144">
        <v>6.086621988477314</v>
      </c>
      <c r="J4" s="144">
        <v>6.955928461734449</v>
      </c>
      <c r="K4" s="144">
        <v>7.83311912800882</v>
      </c>
      <c r="L4" s="144">
        <v>6.6131695372231265</v>
      </c>
      <c r="M4" s="144">
        <v>7.471664366258902</v>
      </c>
      <c r="N4" s="144">
        <v>5.964208782736836</v>
      </c>
      <c r="O4" s="144">
        <v>4.796572585656212</v>
      </c>
      <c r="P4" s="144">
        <v>6.526170323035393</v>
      </c>
      <c r="Q4" s="144">
        <v>7.086132627350108</v>
      </c>
      <c r="R4" s="144">
        <v>6.317387721759009</v>
      </c>
      <c r="S4" s="144">
        <v>6.503744920243771</v>
      </c>
      <c r="T4" s="144">
        <v>4.452852258461941</v>
      </c>
      <c r="U4" s="144">
        <v>4.880176040421299</v>
      </c>
      <c r="V4" s="144">
        <v>3.9108849476521668</v>
      </c>
      <c r="W4" s="144">
        <v>4.22545604347968</v>
      </c>
      <c r="X4" s="144">
        <v>6.387932854410385</v>
      </c>
      <c r="Y4" s="144">
        <v>6.861868162709017</v>
      </c>
      <c r="Z4" s="144">
        <v>5.3594252863550915</v>
      </c>
      <c r="AA4" s="144">
        <v>4.990104132059385</v>
      </c>
      <c r="AB4" s="144">
        <v>6.93635126961239</v>
      </c>
      <c r="AC4" s="144">
        <v>7.802954786650377</v>
      </c>
      <c r="AD4" s="144">
        <v>6.871497965919009</v>
      </c>
      <c r="AE4" s="144">
        <v>7.651440384964364</v>
      </c>
      <c r="AF4" s="144">
        <v>10.621348146783673</v>
      </c>
      <c r="AG4" s="144">
        <v>8.597492508173842</v>
      </c>
      <c r="AH4" s="144">
        <v>6.897939806272104</v>
      </c>
      <c r="AI4" s="144">
        <v>7.658990816079658</v>
      </c>
      <c r="AJ4" s="144">
        <v>47.539851651862236</v>
      </c>
      <c r="AK4" s="144">
        <v>42.70788720097703</v>
      </c>
      <c r="AL4" s="144">
        <v>46.408035126538806</v>
      </c>
      <c r="AM4" s="144">
        <v>39.49447132519903</v>
      </c>
      <c r="AN4" s="144">
        <v>46.93705930374261</v>
      </c>
      <c r="AO4" s="144">
        <v>40.163057314514546</v>
      </c>
      <c r="AP4" s="144">
        <v>69.8475579857743</v>
      </c>
      <c r="AQ4" s="144">
        <v>58.99558458855741</v>
      </c>
      <c r="AR4" s="144">
        <v>18.67059998251445</v>
      </c>
      <c r="AS4" s="144">
        <v>13.040958149078747</v>
      </c>
      <c r="AT4" s="144">
        <v>1.8628978894422645</v>
      </c>
      <c r="AU4" s="144">
        <v>3.160807827752607</v>
      </c>
      <c r="AV4" s="144">
        <v>3.1660298537877627</v>
      </c>
      <c r="AW4" s="144">
        <v>3.4800968321449672</v>
      </c>
      <c r="AX4" s="193">
        <v>3.4810777324229756</v>
      </c>
      <c r="AY4" s="144">
        <v>3.7957990095086416</v>
      </c>
      <c r="AZ4" s="144" t="s">
        <v>5</v>
      </c>
      <c r="BA4" s="144">
        <v>2.7617001461024864</v>
      </c>
      <c r="BB4" s="144">
        <v>3.4810777324229756</v>
      </c>
      <c r="BC4" s="144">
        <v>3.79510129896752</v>
      </c>
      <c r="BD4" s="144">
        <v>19.788865158618837</v>
      </c>
      <c r="BE4" s="144">
        <v>16.23237245535594</v>
      </c>
      <c r="BF4" s="144">
        <v>7.85944610595816</v>
      </c>
      <c r="BG4" s="144">
        <v>8.430846995808363</v>
      </c>
      <c r="BH4" s="144">
        <v>7.8801390485646365</v>
      </c>
      <c r="BI4" s="144">
        <v>8.38187990682604</v>
      </c>
      <c r="BJ4" s="144">
        <v>7.375117876003196</v>
      </c>
      <c r="BK4" s="144">
        <v>7.994896040474238</v>
      </c>
      <c r="BL4" s="144">
        <v>7.410289903318934</v>
      </c>
      <c r="BM4" s="144">
        <v>8.111234049816382</v>
      </c>
    </row>
    <row r="5" spans="1:65" ht="12.75" customHeight="1">
      <c r="A5" s="137" t="s">
        <v>197</v>
      </c>
      <c r="B5" s="144">
        <v>8.44587622208297</v>
      </c>
      <c r="C5" s="144">
        <v>9.063446559362712</v>
      </c>
      <c r="D5" s="144">
        <v>6.009686965501584</v>
      </c>
      <c r="E5" s="144">
        <v>6.696783982463748</v>
      </c>
      <c r="F5" s="144">
        <v>8.391203474753198</v>
      </c>
      <c r="G5" s="144">
        <v>9.021769168267905</v>
      </c>
      <c r="H5" s="144">
        <v>5.837131691373616</v>
      </c>
      <c r="I5" s="144">
        <v>7.182961828604223</v>
      </c>
      <c r="J5" s="144">
        <v>8.374877140557356</v>
      </c>
      <c r="K5" s="144">
        <v>9.00110100123598</v>
      </c>
      <c r="L5" s="144">
        <v>7.757593782092977</v>
      </c>
      <c r="M5" s="144">
        <v>8.717136673363914</v>
      </c>
      <c r="N5" s="144">
        <v>5.089516176222063</v>
      </c>
      <c r="O5" s="144">
        <v>5.2562593785031435</v>
      </c>
      <c r="P5" s="144">
        <v>7.701972715822407</v>
      </c>
      <c r="Q5" s="144">
        <v>8.655763327093872</v>
      </c>
      <c r="R5" s="144">
        <v>7.176976470714981</v>
      </c>
      <c r="S5" s="144">
        <v>7.422544219042974</v>
      </c>
      <c r="T5" s="144">
        <v>5.231952844256631</v>
      </c>
      <c r="U5" s="144">
        <v>5.3701864957172045</v>
      </c>
      <c r="V5" s="144" t="s">
        <v>5</v>
      </c>
      <c r="W5" s="144">
        <v>4.615576909409352</v>
      </c>
      <c r="X5" s="144">
        <v>7.626221341639649</v>
      </c>
      <c r="Y5" s="144">
        <v>8.552535287978</v>
      </c>
      <c r="Z5" s="144">
        <v>5.766650375828172</v>
      </c>
      <c r="AA5" s="144">
        <v>6.148353504640853</v>
      </c>
      <c r="AB5" s="144">
        <v>8.325452011755353</v>
      </c>
      <c r="AC5" s="144">
        <v>8.977756975913975</v>
      </c>
      <c r="AD5" s="144">
        <v>8.257605347963306</v>
      </c>
      <c r="AE5" s="144">
        <v>8.914157250505134</v>
      </c>
      <c r="AF5" s="144" t="s">
        <v>254</v>
      </c>
      <c r="AG5" s="144">
        <v>0</v>
      </c>
      <c r="AH5" s="144">
        <v>8.257605347963306</v>
      </c>
      <c r="AI5" s="144">
        <v>8.914157250505133</v>
      </c>
      <c r="AJ5" s="144">
        <v>46.51802665759112</v>
      </c>
      <c r="AK5" s="144">
        <v>43.58083249117304</v>
      </c>
      <c r="AL5" s="144">
        <v>46.18761547985862</v>
      </c>
      <c r="AM5" s="144">
        <v>38.59605909552012</v>
      </c>
      <c r="AN5" s="144">
        <v>46.49513959651312</v>
      </c>
      <c r="AO5" s="144">
        <v>41.626814664409736</v>
      </c>
      <c r="AP5" s="144">
        <v>75.20843933923439</v>
      </c>
      <c r="AQ5" s="144">
        <v>64.08833356718043</v>
      </c>
      <c r="AR5" s="144">
        <v>18.523661353552882</v>
      </c>
      <c r="AS5" s="144">
        <v>13.93135661249202</v>
      </c>
      <c r="AT5" s="144" t="s">
        <v>5</v>
      </c>
      <c r="AU5" s="144">
        <v>3.82250839302609</v>
      </c>
      <c r="AV5" s="144">
        <v>3.9185185185185176</v>
      </c>
      <c r="AW5" s="144">
        <v>3.51358974410092</v>
      </c>
      <c r="AX5" s="193">
        <v>3.7982202083069945</v>
      </c>
      <c r="AY5" s="144">
        <v>4.08520728180695</v>
      </c>
      <c r="AZ5" s="144" t="s">
        <v>5</v>
      </c>
      <c r="BA5" s="144">
        <v>2.572570354689209</v>
      </c>
      <c r="BB5" s="144">
        <v>3.7982202083069945</v>
      </c>
      <c r="BC5" s="144">
        <v>4.081810756414573</v>
      </c>
      <c r="BD5" s="144">
        <v>18.454154833853657</v>
      </c>
      <c r="BE5" s="144">
        <v>17.000547276681946</v>
      </c>
      <c r="BF5" s="144">
        <v>6.621621621621623</v>
      </c>
      <c r="BG5" s="144">
        <v>7.202220915620324</v>
      </c>
      <c r="BH5" s="144">
        <v>6.7385321100917395</v>
      </c>
      <c r="BI5" s="144">
        <v>8.911934306290144</v>
      </c>
      <c r="BJ5" s="144">
        <v>7.732470751381095</v>
      </c>
      <c r="BK5" s="144">
        <v>8.088247053984233</v>
      </c>
      <c r="BL5" s="144">
        <v>8.002761678009483</v>
      </c>
      <c r="BM5" s="144">
        <v>8.286608967399793</v>
      </c>
    </row>
    <row r="6" spans="1:65" ht="12.75" customHeight="1">
      <c r="A6" s="137" t="s">
        <v>198</v>
      </c>
      <c r="B6" s="144">
        <v>6.630819557953558</v>
      </c>
      <c r="C6" s="144">
        <v>7.214172606278359</v>
      </c>
      <c r="D6" s="144">
        <v>5.325316586186306</v>
      </c>
      <c r="E6" s="144">
        <v>5.333281137326526</v>
      </c>
      <c r="F6" s="144">
        <v>6.594451472985962</v>
      </c>
      <c r="G6" s="144">
        <v>7.177014859070836</v>
      </c>
      <c r="H6" s="144">
        <v>5.360828227411869</v>
      </c>
      <c r="I6" s="144">
        <v>6.121872991796329</v>
      </c>
      <c r="J6" s="144">
        <v>6.345213411201685</v>
      </c>
      <c r="K6" s="144">
        <v>6.879098211374479</v>
      </c>
      <c r="L6" s="144">
        <v>5.2082196840505315</v>
      </c>
      <c r="M6" s="144">
        <v>6.700505100903891</v>
      </c>
      <c r="N6" s="144">
        <v>5.436658767602466</v>
      </c>
      <c r="O6" s="144">
        <v>4.818111374662173</v>
      </c>
      <c r="P6" s="144">
        <v>5.240052240803832</v>
      </c>
      <c r="Q6" s="144">
        <v>6.57557945596802</v>
      </c>
      <c r="R6" s="144">
        <v>6.688701951393535</v>
      </c>
      <c r="S6" s="144">
        <v>6.462016343896901</v>
      </c>
      <c r="T6" s="144">
        <v>4.414204293252912</v>
      </c>
      <c r="U6" s="144">
        <v>4.456595688115041</v>
      </c>
      <c r="V6" s="144" t="s">
        <v>5</v>
      </c>
      <c r="W6" s="144">
        <v>0</v>
      </c>
      <c r="X6" s="144">
        <v>5.604681899592711</v>
      </c>
      <c r="Y6" s="144">
        <v>6.495930825030049</v>
      </c>
      <c r="Z6" s="144">
        <v>5.243176129786884</v>
      </c>
      <c r="AA6" s="144">
        <v>4.945844934016014</v>
      </c>
      <c r="AB6" s="144">
        <v>6.2492591098039725</v>
      </c>
      <c r="AC6" s="144">
        <v>6.836359674925605</v>
      </c>
      <c r="AD6" s="144">
        <v>6.206713981780501</v>
      </c>
      <c r="AE6" s="144">
        <v>6.784369693455875</v>
      </c>
      <c r="AF6" s="144">
        <v>10.789147286821704</v>
      </c>
      <c r="AG6" s="144">
        <v>7.821750816270983</v>
      </c>
      <c r="AH6" s="144">
        <v>6.214466125018431</v>
      </c>
      <c r="AI6" s="144">
        <v>6.788435531393323</v>
      </c>
      <c r="AJ6" s="144">
        <v>49.605145846434446</v>
      </c>
      <c r="AK6" s="144">
        <v>45.193312823520145</v>
      </c>
      <c r="AL6" s="144">
        <v>46.37154409143928</v>
      </c>
      <c r="AM6" s="144">
        <v>45.15528915831531</v>
      </c>
      <c r="AN6" s="144">
        <v>49.01793471180194</v>
      </c>
      <c r="AO6" s="144">
        <v>44.565981309611</v>
      </c>
      <c r="AP6" s="144">
        <v>68.17483699922884</v>
      </c>
      <c r="AQ6" s="144">
        <v>58.10255269677187</v>
      </c>
      <c r="AR6" s="144">
        <v>18.413513830924984</v>
      </c>
      <c r="AS6" s="144">
        <v>12.553383040063565</v>
      </c>
      <c r="AT6" s="144">
        <v>2.368931720213643</v>
      </c>
      <c r="AU6" s="144">
        <v>3.1435568119500124</v>
      </c>
      <c r="AV6" s="144" t="s">
        <v>5</v>
      </c>
      <c r="AW6" s="144">
        <v>0</v>
      </c>
      <c r="AX6" s="193">
        <v>3.17266720012887</v>
      </c>
      <c r="AY6" s="144">
        <v>3.667032637265528</v>
      </c>
      <c r="AZ6" s="144" t="s">
        <v>5</v>
      </c>
      <c r="BA6" s="144">
        <v>2.4356316191597136</v>
      </c>
      <c r="BB6" s="144">
        <v>3.1726672001288705</v>
      </c>
      <c r="BC6" s="144">
        <v>3.6388811637141045</v>
      </c>
      <c r="BD6" s="144">
        <v>17.306590729879208</v>
      </c>
      <c r="BE6" s="144">
        <v>15.564491502359253</v>
      </c>
      <c r="BF6" s="144">
        <v>8</v>
      </c>
      <c r="BG6" s="144">
        <v>7.28020749054247</v>
      </c>
      <c r="BH6" s="144">
        <v>7.845093669995961</v>
      </c>
      <c r="BI6" s="144">
        <v>8.15774057441723</v>
      </c>
      <c r="BJ6" s="144">
        <v>8.451702024982007</v>
      </c>
      <c r="BK6" s="144">
        <v>8.149882479030271</v>
      </c>
      <c r="BL6" s="144">
        <v>8.190958321733568</v>
      </c>
      <c r="BM6" s="144">
        <v>8.303070148937406</v>
      </c>
    </row>
    <row r="7" spans="1:65" ht="12.75" customHeight="1">
      <c r="A7" s="137" t="s">
        <v>199</v>
      </c>
      <c r="B7" s="144">
        <v>7.136473234253934</v>
      </c>
      <c r="C7" s="144">
        <v>7.695376963363829</v>
      </c>
      <c r="D7" s="144">
        <v>5.250333961443259</v>
      </c>
      <c r="E7" s="144">
        <v>5.079073244648024</v>
      </c>
      <c r="F7" s="144">
        <v>7.054324496939955</v>
      </c>
      <c r="G7" s="144">
        <v>7.638115072403591</v>
      </c>
      <c r="H7" s="144">
        <v>5.649845360806293</v>
      </c>
      <c r="I7" s="144">
        <v>6.0890167261315336</v>
      </c>
      <c r="J7" s="144">
        <v>6.498382644030937</v>
      </c>
      <c r="K7" s="144">
        <v>6.926002205865823</v>
      </c>
      <c r="L7" s="144">
        <v>5.704471202735631</v>
      </c>
      <c r="M7" s="144">
        <v>6.675929109814794</v>
      </c>
      <c r="N7" s="144">
        <v>5.857576139364133</v>
      </c>
      <c r="O7" s="144">
        <v>5.085114483190772</v>
      </c>
      <c r="P7" s="144">
        <v>5.803199758173193</v>
      </c>
      <c r="Q7" s="144">
        <v>5.758252368415454</v>
      </c>
      <c r="R7" s="144">
        <v>6.14491005004859</v>
      </c>
      <c r="S7" s="144">
        <v>6.42665734127551</v>
      </c>
      <c r="T7" s="144">
        <v>4.411176258218895</v>
      </c>
      <c r="U7" s="144">
        <v>4.335721711832531</v>
      </c>
      <c r="V7" s="144">
        <v>2.3538595493448176</v>
      </c>
      <c r="W7" s="144">
        <v>4.661770809897382</v>
      </c>
      <c r="X7" s="144">
        <v>5.818461132143722</v>
      </c>
      <c r="Y7" s="144">
        <v>5.825981204616142</v>
      </c>
      <c r="Z7" s="144">
        <v>5.74169175326827</v>
      </c>
      <c r="AA7" s="144">
        <v>5.032038989267265</v>
      </c>
      <c r="AB7" s="144">
        <v>6.362148962558837</v>
      </c>
      <c r="AC7" s="144">
        <v>6.838526874138578</v>
      </c>
      <c r="AD7" s="144">
        <v>6.209637680451616</v>
      </c>
      <c r="AE7" s="144">
        <v>6.421330477210742</v>
      </c>
      <c r="AF7" s="144">
        <v>10.111746051457951</v>
      </c>
      <c r="AG7" s="144">
        <v>8.933672074592755</v>
      </c>
      <c r="AH7" s="144">
        <v>6.2651953118489585</v>
      </c>
      <c r="AI7" s="144">
        <v>6.451066422324201</v>
      </c>
      <c r="AJ7" s="144">
        <v>48.88506595979781</v>
      </c>
      <c r="AK7" s="144">
        <v>45.83460634042972</v>
      </c>
      <c r="AL7" s="144">
        <v>46.33114422598402</v>
      </c>
      <c r="AM7" s="144">
        <v>44.76271867045757</v>
      </c>
      <c r="AN7" s="144">
        <v>48.25325839552039</v>
      </c>
      <c r="AO7" s="144">
        <v>45.169771857936944</v>
      </c>
      <c r="AP7" s="144">
        <v>73.89773242975585</v>
      </c>
      <c r="AQ7" s="144">
        <v>62.33299524298836</v>
      </c>
      <c r="AR7" s="144">
        <v>18.173896200558243</v>
      </c>
      <c r="AS7" s="144">
        <v>13.430097186350096</v>
      </c>
      <c r="AT7" s="144">
        <v>3.175885436533023</v>
      </c>
      <c r="AU7" s="144">
        <v>3.296960324955239</v>
      </c>
      <c r="AV7" s="144">
        <v>4.63682328842507</v>
      </c>
      <c r="AW7" s="144">
        <v>2.9417851627977853</v>
      </c>
      <c r="AX7" s="193">
        <v>3.0281446908486918</v>
      </c>
      <c r="AY7" s="144">
        <v>3.5863803392138878</v>
      </c>
      <c r="AZ7" s="144">
        <v>2.5685537618430283</v>
      </c>
      <c r="BA7" s="144">
        <v>2.6970900047929467</v>
      </c>
      <c r="BB7" s="144">
        <v>3.02050475790931</v>
      </c>
      <c r="BC7" s="144">
        <v>3.579369510037497</v>
      </c>
      <c r="BD7" s="144">
        <v>17.43775641405973</v>
      </c>
      <c r="BE7" s="144">
        <v>15.808401725805618</v>
      </c>
      <c r="BF7" s="144">
        <v>7.671232876712329</v>
      </c>
      <c r="BG7" s="144">
        <v>8.32034408703913</v>
      </c>
      <c r="BH7" s="144">
        <v>9.339404186528132</v>
      </c>
      <c r="BI7" s="144">
        <v>8.1152816007052</v>
      </c>
      <c r="BJ7" s="144">
        <v>8.736155968697886</v>
      </c>
      <c r="BK7" s="144">
        <v>8.06951948546179</v>
      </c>
      <c r="BL7" s="144">
        <v>8.157412402420933</v>
      </c>
      <c r="BM7" s="144">
        <v>8.09913292470372</v>
      </c>
    </row>
    <row r="8" spans="1:65" ht="12.75" customHeight="1">
      <c r="A8" s="137" t="s">
        <v>200</v>
      </c>
      <c r="B8" s="144">
        <v>8.275366093749195</v>
      </c>
      <c r="C8" s="144">
        <v>8.38732594222678</v>
      </c>
      <c r="D8" s="144">
        <v>6.255715550842426</v>
      </c>
      <c r="E8" s="144">
        <v>5.470027293149792</v>
      </c>
      <c r="F8" s="144">
        <v>8.256210419208438</v>
      </c>
      <c r="G8" s="144">
        <v>8.36451034209312</v>
      </c>
      <c r="H8" s="144">
        <v>5.879564928354659</v>
      </c>
      <c r="I8" s="144">
        <v>6.862976625906562</v>
      </c>
      <c r="J8" s="144">
        <v>8.223880602127414</v>
      </c>
      <c r="K8" s="144">
        <v>8.335019807587878</v>
      </c>
      <c r="L8" s="144">
        <v>7.155623137604088</v>
      </c>
      <c r="M8" s="144">
        <v>7.469697510473516</v>
      </c>
      <c r="N8" s="144">
        <v>5.258338292279431</v>
      </c>
      <c r="O8" s="144">
        <v>4.940297941992566</v>
      </c>
      <c r="P8" s="144">
        <v>7.133156218390402</v>
      </c>
      <c r="Q8" s="144">
        <v>7.3942286166750675</v>
      </c>
      <c r="R8" s="144">
        <v>6.592118366335692</v>
      </c>
      <c r="S8" s="144">
        <v>7.115429999464213</v>
      </c>
      <c r="T8" s="144">
        <v>5.00651899352469</v>
      </c>
      <c r="U8" s="144">
        <v>4.734474218845694</v>
      </c>
      <c r="V8" s="144">
        <v>6.81412582412811</v>
      </c>
      <c r="W8" s="144">
        <v>4.763862470420633</v>
      </c>
      <c r="X8" s="144">
        <v>7.0129862873455355</v>
      </c>
      <c r="Y8" s="144">
        <v>7.2520778662771495</v>
      </c>
      <c r="Z8" s="144">
        <v>5.532782778928089</v>
      </c>
      <c r="AA8" s="144">
        <v>4.954460146188809</v>
      </c>
      <c r="AB8" s="144">
        <v>7.995789741483135</v>
      </c>
      <c r="AC8" s="144">
        <v>8.112644546371287</v>
      </c>
      <c r="AD8" s="144">
        <v>7.949950954910216</v>
      </c>
      <c r="AE8" s="144">
        <v>8.032542847506644</v>
      </c>
      <c r="AF8" s="144">
        <v>10.420452539663838</v>
      </c>
      <c r="AG8" s="144">
        <v>8.948469749686744</v>
      </c>
      <c r="AH8" s="144">
        <v>7.962552500566784</v>
      </c>
      <c r="AI8" s="144">
        <v>8.03842707364451</v>
      </c>
      <c r="AJ8" s="144">
        <v>47.53985165186224</v>
      </c>
      <c r="AK8" s="144">
        <v>44.91061893624949</v>
      </c>
      <c r="AL8" s="144">
        <v>48.041100911343825</v>
      </c>
      <c r="AM8" s="144">
        <v>38.66396203028213</v>
      </c>
      <c r="AN8" s="144">
        <v>48.03548354410571</v>
      </c>
      <c r="AO8" s="144">
        <v>38.50512940729051</v>
      </c>
      <c r="AP8" s="144">
        <v>75.14470046261347</v>
      </c>
      <c r="AQ8" s="144">
        <v>64.23217348144014</v>
      </c>
      <c r="AR8" s="144">
        <v>18.3527429970459</v>
      </c>
      <c r="AS8" s="144">
        <v>13.791113751803412</v>
      </c>
      <c r="AT8" s="144">
        <v>4.0164072414010095</v>
      </c>
      <c r="AU8" s="144">
        <v>3.5756217174126155</v>
      </c>
      <c r="AV8" s="144">
        <v>4.110282108474527</v>
      </c>
      <c r="AW8" s="144">
        <v>4.055022950938275</v>
      </c>
      <c r="AX8" s="193">
        <v>3.710672894074052</v>
      </c>
      <c r="AY8" s="144">
        <v>3.8129345235900813</v>
      </c>
      <c r="AZ8" s="144">
        <v>2.615850183545716</v>
      </c>
      <c r="BA8" s="144">
        <v>2.3476549936338422</v>
      </c>
      <c r="BB8" s="144">
        <v>3.701312083725532</v>
      </c>
      <c r="BC8" s="144">
        <v>3.808571685533574</v>
      </c>
      <c r="BD8" s="144">
        <v>19.43875783373683</v>
      </c>
      <c r="BE8" s="144">
        <v>16.07094345487491</v>
      </c>
      <c r="BF8" s="144">
        <v>7.8359051060427385</v>
      </c>
      <c r="BG8" s="144">
        <v>8.54618656081033</v>
      </c>
      <c r="BH8" s="144">
        <v>8.636145848665992</v>
      </c>
      <c r="BI8" s="144">
        <v>8.748237414643354</v>
      </c>
      <c r="BJ8" s="144">
        <v>7.810237917975051</v>
      </c>
      <c r="BK8" s="144">
        <v>8.065541891227166</v>
      </c>
      <c r="BL8" s="144">
        <v>7.733309621975794</v>
      </c>
      <c r="BM8" s="144">
        <v>8.478120500062543</v>
      </c>
    </row>
    <row r="9" spans="1:65" ht="12.75" customHeight="1">
      <c r="A9" s="137" t="s">
        <v>201</v>
      </c>
      <c r="B9" s="144">
        <v>7.925201689962658</v>
      </c>
      <c r="C9" s="144">
        <v>8.491110843425139</v>
      </c>
      <c r="D9" s="144">
        <v>6.128419060109405</v>
      </c>
      <c r="E9" s="144">
        <v>6.003434469887892</v>
      </c>
      <c r="F9" s="144">
        <v>7.90256791483927</v>
      </c>
      <c r="G9" s="144">
        <v>8.466259601391839</v>
      </c>
      <c r="H9" s="144">
        <v>6.139234056383301</v>
      </c>
      <c r="I9" s="144">
        <v>6.590973766200865</v>
      </c>
      <c r="J9" s="144">
        <v>7.888292202763094</v>
      </c>
      <c r="K9" s="144">
        <v>8.438293136241011</v>
      </c>
      <c r="L9" s="144">
        <v>6.968037338925913</v>
      </c>
      <c r="M9" s="144">
        <v>7.811748785439268</v>
      </c>
      <c r="N9" s="144">
        <v>5.342062311104401</v>
      </c>
      <c r="O9" s="144">
        <v>5.048511570397048</v>
      </c>
      <c r="P9" s="144">
        <v>6.950152141440183</v>
      </c>
      <c r="Q9" s="144">
        <v>7.662284869278648</v>
      </c>
      <c r="R9" s="144">
        <v>6.427416028105104</v>
      </c>
      <c r="S9" s="144">
        <v>7.34429314072351</v>
      </c>
      <c r="T9" s="144">
        <v>4.965468127024842</v>
      </c>
      <c r="U9" s="144">
        <v>4.969821145977187</v>
      </c>
      <c r="V9" s="144">
        <v>3.9108849476521668</v>
      </c>
      <c r="W9" s="144">
        <v>3.6408455145073164</v>
      </c>
      <c r="X9" s="144">
        <v>6.852917561537498</v>
      </c>
      <c r="Y9" s="144">
        <v>7.483932475249671</v>
      </c>
      <c r="Z9" s="144">
        <v>5.6893524365274395</v>
      </c>
      <c r="AA9" s="144">
        <v>5.33403198964261</v>
      </c>
      <c r="AB9" s="144">
        <v>7.804012889625893</v>
      </c>
      <c r="AC9" s="144">
        <v>8.37658199649871</v>
      </c>
      <c r="AD9" s="144">
        <v>7.767796017609237</v>
      </c>
      <c r="AE9" s="144">
        <v>8.30254649703546</v>
      </c>
      <c r="AF9" s="144">
        <v>10.419441255069298</v>
      </c>
      <c r="AG9" s="144">
        <v>9.390306424828365</v>
      </c>
      <c r="AH9" s="144">
        <v>7.7753135175353005</v>
      </c>
      <c r="AI9" s="144">
        <v>8.30413107521075</v>
      </c>
      <c r="AJ9" s="144">
        <v>47.53985165186224</v>
      </c>
      <c r="AK9" s="144">
        <v>44.14590728653384</v>
      </c>
      <c r="AL9" s="144">
        <v>47.28935994879988</v>
      </c>
      <c r="AM9" s="144">
        <v>38.344504878587315</v>
      </c>
      <c r="AN9" s="144">
        <v>47.29172544170793</v>
      </c>
      <c r="AO9" s="144">
        <v>41.17900280939436</v>
      </c>
      <c r="AP9" s="144">
        <v>74.54358396940845</v>
      </c>
      <c r="AQ9" s="144">
        <v>63.955774001064654</v>
      </c>
      <c r="AR9" s="144">
        <v>18.345784492669658</v>
      </c>
      <c r="AS9" s="144">
        <v>13.675605268139922</v>
      </c>
      <c r="AT9" s="144">
        <v>3.362794657636582</v>
      </c>
      <c r="AU9" s="144">
        <v>3.8516203008336745</v>
      </c>
      <c r="AV9" s="144">
        <v>3.9185185185185185</v>
      </c>
      <c r="AW9" s="144">
        <v>4.9071867396643665</v>
      </c>
      <c r="AX9" s="193">
        <v>3.5021379503856473</v>
      </c>
      <c r="AY9" s="144">
        <v>3.890795604415421</v>
      </c>
      <c r="AZ9" s="144">
        <v>2.0795261873605564</v>
      </c>
      <c r="BA9" s="144">
        <v>2.3436845112201663</v>
      </c>
      <c r="BB9" s="144">
        <v>3.4572164826300216</v>
      </c>
      <c r="BC9" s="144">
        <v>3.867327174215062</v>
      </c>
      <c r="BD9" s="144">
        <v>19.068137134169955</v>
      </c>
      <c r="BE9" s="144">
        <v>17.078276400515662</v>
      </c>
      <c r="BF9" s="144">
        <v>8.043478260869565</v>
      </c>
      <c r="BG9" s="144">
        <v>8.497626549567636</v>
      </c>
      <c r="BH9" s="144">
        <v>9.033585622974702</v>
      </c>
      <c r="BI9" s="144">
        <v>8.689136958379839</v>
      </c>
      <c r="BJ9" s="144">
        <v>7.467538371136375</v>
      </c>
      <c r="BK9" s="144">
        <v>7.84427810904875</v>
      </c>
      <c r="BL9" s="144">
        <v>7.5912158271930625</v>
      </c>
      <c r="BM9" s="144">
        <v>8.089606088405073</v>
      </c>
    </row>
    <row r="10" spans="1:65" ht="12.75" customHeight="1">
      <c r="A10" s="137" t="s">
        <v>202</v>
      </c>
      <c r="B10" s="144">
        <v>7.382676643898767</v>
      </c>
      <c r="C10" s="144">
        <v>8.040695607037774</v>
      </c>
      <c r="D10" s="144">
        <v>5.687301507221973</v>
      </c>
      <c r="E10" s="144">
        <v>5.858705501554256</v>
      </c>
      <c r="F10" s="144">
        <v>7.347034094113401</v>
      </c>
      <c r="G10" s="144">
        <v>8.010615438936117</v>
      </c>
      <c r="H10" s="144">
        <v>5.412480360443233</v>
      </c>
      <c r="I10" s="144">
        <v>6.029457010083655</v>
      </c>
      <c r="J10" s="144">
        <v>7.206584718337467</v>
      </c>
      <c r="K10" s="144">
        <v>7.816602698010087</v>
      </c>
      <c r="L10" s="144">
        <v>6.705201341946807</v>
      </c>
      <c r="M10" s="144">
        <v>7.362823862485885</v>
      </c>
      <c r="N10" s="144">
        <v>5.1645501313587</v>
      </c>
      <c r="O10" s="144">
        <v>4.9251609554903615</v>
      </c>
      <c r="P10" s="144">
        <v>6.668662425338984</v>
      </c>
      <c r="Q10" s="144">
        <v>7.245996130287058</v>
      </c>
      <c r="R10" s="144">
        <v>6.635523525444657</v>
      </c>
      <c r="S10" s="144">
        <v>6.476544261277896</v>
      </c>
      <c r="T10" s="144">
        <v>4.792687711198111</v>
      </c>
      <c r="U10" s="144">
        <v>4.9775484286755365</v>
      </c>
      <c r="V10" s="144">
        <v>3.9108849476521668</v>
      </c>
      <c r="W10" s="144">
        <v>4.428591997270689</v>
      </c>
      <c r="X10" s="144">
        <v>6.606947694200215</v>
      </c>
      <c r="Y10" s="144">
        <v>7.100443651165934</v>
      </c>
      <c r="Z10" s="144">
        <v>5.460641006185761</v>
      </c>
      <c r="AA10" s="144">
        <v>5.341024396192933</v>
      </c>
      <c r="AB10" s="144">
        <v>7.168026650198539</v>
      </c>
      <c r="AC10" s="144">
        <v>7.744007836865544</v>
      </c>
      <c r="AD10" s="144">
        <v>7.127797945157994</v>
      </c>
      <c r="AE10" s="144">
        <v>7.68817659570014</v>
      </c>
      <c r="AF10" s="144">
        <v>10.653360501340744</v>
      </c>
      <c r="AG10" s="144">
        <v>8.811937504383064</v>
      </c>
      <c r="AH10" s="144">
        <v>7.139829407061559</v>
      </c>
      <c r="AI10" s="144">
        <v>7.690500055741114</v>
      </c>
      <c r="AJ10" s="144">
        <v>46.30626942668477</v>
      </c>
      <c r="AK10" s="144">
        <v>44.40162555874995</v>
      </c>
      <c r="AL10" s="144">
        <v>46.64112822979032</v>
      </c>
      <c r="AM10" s="144">
        <v>40.447187094977025</v>
      </c>
      <c r="AN10" s="144">
        <v>46.49402171368431</v>
      </c>
      <c r="AO10" s="144">
        <v>41.3355840119413</v>
      </c>
      <c r="AP10" s="144">
        <v>70.62532751964952</v>
      </c>
      <c r="AQ10" s="144">
        <v>58.22781572844201</v>
      </c>
      <c r="AR10" s="144">
        <v>18.31831959950566</v>
      </c>
      <c r="AS10" s="144">
        <v>12.937373213247023</v>
      </c>
      <c r="AT10" s="144">
        <v>3.3800058471628267</v>
      </c>
      <c r="AU10" s="144">
        <v>3.4573132811876435</v>
      </c>
      <c r="AV10" s="144">
        <v>4.355005084322764</v>
      </c>
      <c r="AW10" s="144">
        <v>3.95661347935565</v>
      </c>
      <c r="AX10" s="193">
        <v>3.2922118147374313</v>
      </c>
      <c r="AY10" s="144">
        <v>3.815611539349289</v>
      </c>
      <c r="AZ10" s="144">
        <v>2.1554183183336875</v>
      </c>
      <c r="BA10" s="144">
        <v>2.675645716390747</v>
      </c>
      <c r="BB10" s="144">
        <v>3.266748719095939</v>
      </c>
      <c r="BC10" s="144">
        <v>3.8056798822299647</v>
      </c>
      <c r="BD10" s="144">
        <v>18.21373974071555</v>
      </c>
      <c r="BE10" s="144">
        <v>15.899164225912163</v>
      </c>
      <c r="BF10" s="144">
        <v>7.371888335704126</v>
      </c>
      <c r="BG10" s="144">
        <v>8.46244731093175</v>
      </c>
      <c r="BH10" s="144">
        <v>7.992869689212175</v>
      </c>
      <c r="BI10" s="144">
        <v>8.477786006142798</v>
      </c>
      <c r="BJ10" s="144">
        <v>6.801711880812789</v>
      </c>
      <c r="BK10" s="144">
        <v>7.975151756256711</v>
      </c>
      <c r="BL10" s="144">
        <v>7.200171050106806</v>
      </c>
      <c r="BM10" s="144">
        <v>8.42778157062335</v>
      </c>
    </row>
    <row r="11" spans="1:65" ht="12.75" customHeight="1">
      <c r="A11" s="137" t="s">
        <v>203</v>
      </c>
      <c r="B11" s="144">
        <v>8.267643069498975</v>
      </c>
      <c r="C11" s="144">
        <v>8.511857701348893</v>
      </c>
      <c r="D11" s="144">
        <v>6.089886639762074</v>
      </c>
      <c r="E11" s="144">
        <v>6.289235663198187</v>
      </c>
      <c r="F11" s="144">
        <v>8.237727044255356</v>
      </c>
      <c r="G11" s="144">
        <v>8.493030747111922</v>
      </c>
      <c r="H11" s="144">
        <v>5.947974373252053</v>
      </c>
      <c r="I11" s="144">
        <v>6.680387081963724</v>
      </c>
      <c r="J11" s="144">
        <v>8.220312156979254</v>
      </c>
      <c r="K11" s="144">
        <v>8.477615786392068</v>
      </c>
      <c r="L11" s="144">
        <v>7.4018485743328295</v>
      </c>
      <c r="M11" s="144">
        <v>7.709198419626347</v>
      </c>
      <c r="N11" s="144">
        <v>5.304641930909399</v>
      </c>
      <c r="O11" s="144">
        <v>4.899050799029913</v>
      </c>
      <c r="P11" s="144">
        <v>7.360654549205141</v>
      </c>
      <c r="Q11" s="144">
        <v>7.6294938385967495</v>
      </c>
      <c r="R11" s="144">
        <v>6.691731155248047</v>
      </c>
      <c r="S11" s="144">
        <v>7.265940041992531</v>
      </c>
      <c r="T11" s="144">
        <v>5.25479247578975</v>
      </c>
      <c r="U11" s="144">
        <v>4.981772202781783</v>
      </c>
      <c r="V11" s="144">
        <v>7.130478699063024</v>
      </c>
      <c r="W11" s="144">
        <v>4.381572249464832</v>
      </c>
      <c r="X11" s="144">
        <v>7.180046350196139</v>
      </c>
      <c r="Y11" s="144">
        <v>7.443055725983227</v>
      </c>
      <c r="Z11" s="144">
        <v>5.634981693225971</v>
      </c>
      <c r="AA11" s="144">
        <v>5.2258543463289495</v>
      </c>
      <c r="AB11" s="144">
        <v>8.072864773360198</v>
      </c>
      <c r="AC11" s="144">
        <v>8.29460549615531</v>
      </c>
      <c r="AD11" s="144">
        <v>8.000361098018978</v>
      </c>
      <c r="AE11" s="144">
        <v>8.206551422663079</v>
      </c>
      <c r="AF11" s="144">
        <v>10.478099198482802</v>
      </c>
      <c r="AG11" s="144">
        <v>9.22159054941212</v>
      </c>
      <c r="AH11" s="144">
        <v>8.009771274528815</v>
      </c>
      <c r="AI11" s="144">
        <v>8.208675536810908</v>
      </c>
      <c r="AJ11" s="144">
        <v>46.43303692666407</v>
      </c>
      <c r="AK11" s="144">
        <v>43.24526706719891</v>
      </c>
      <c r="AL11" s="144">
        <v>46.82976164675987</v>
      </c>
      <c r="AM11" s="144">
        <v>38.22526548866153</v>
      </c>
      <c r="AN11" s="144">
        <v>46.62324674965071</v>
      </c>
      <c r="AO11" s="144">
        <v>38.83652548856082</v>
      </c>
      <c r="AP11" s="144">
        <v>77.09624627971536</v>
      </c>
      <c r="AQ11" s="144">
        <v>65.24808183133132</v>
      </c>
      <c r="AR11" s="144">
        <v>18.108211138119092</v>
      </c>
      <c r="AS11" s="144">
        <v>13.960751055895146</v>
      </c>
      <c r="AT11" s="144">
        <v>3.3313433381212554</v>
      </c>
      <c r="AU11" s="144">
        <v>3.7220905719276436</v>
      </c>
      <c r="AV11" s="144">
        <v>4.480506552796881</v>
      </c>
      <c r="AW11" s="144">
        <v>4.0960093553867205</v>
      </c>
      <c r="AX11" s="193">
        <v>3.79179867406122</v>
      </c>
      <c r="AY11" s="144">
        <v>3.93108426197657</v>
      </c>
      <c r="AZ11" s="144">
        <v>1.2386292061858417</v>
      </c>
      <c r="BA11" s="144">
        <v>2.4286881364157877</v>
      </c>
      <c r="BB11" s="144">
        <v>3.78188924468898</v>
      </c>
      <c r="BC11" s="144">
        <v>3.913329157339001</v>
      </c>
      <c r="BD11" s="144">
        <v>19.421523953791162</v>
      </c>
      <c r="BE11" s="144">
        <v>16.296285304226583</v>
      </c>
      <c r="BF11" s="144">
        <v>6.709560831581984</v>
      </c>
      <c r="BG11" s="144">
        <v>8.609057749752354</v>
      </c>
      <c r="BH11" s="144">
        <v>8.13816029373773</v>
      </c>
      <c r="BI11" s="144">
        <v>8.796019280348375</v>
      </c>
      <c r="BJ11" s="144">
        <v>8.129869385042698</v>
      </c>
      <c r="BK11" s="144">
        <v>8.387770661955615</v>
      </c>
      <c r="BL11" s="144">
        <v>8.006041672562558</v>
      </c>
      <c r="BM11" s="144">
        <v>8.527364223506218</v>
      </c>
    </row>
    <row r="12" spans="1:65" ht="12.75" customHeight="1">
      <c r="A12" s="137" t="s">
        <v>204</v>
      </c>
      <c r="B12" s="144">
        <v>7.725957272636985</v>
      </c>
      <c r="C12" s="144">
        <v>8.191622047813194</v>
      </c>
      <c r="D12" s="144">
        <v>6.29688129547228</v>
      </c>
      <c r="E12" s="144">
        <v>5.524160600714063</v>
      </c>
      <c r="F12" s="144">
        <v>7.71519487215056</v>
      </c>
      <c r="G12" s="144">
        <v>8.166731617302478</v>
      </c>
      <c r="H12" s="144">
        <v>5.839865543725113</v>
      </c>
      <c r="I12" s="144">
        <v>6.4679512795833505</v>
      </c>
      <c r="J12" s="144">
        <v>7.669435077695583</v>
      </c>
      <c r="K12" s="144">
        <v>8.140767465383634</v>
      </c>
      <c r="L12" s="144">
        <v>6.756804988941539</v>
      </c>
      <c r="M12" s="144">
        <v>7.295205559468589</v>
      </c>
      <c r="N12" s="144">
        <v>5.227186718589531</v>
      </c>
      <c r="O12" s="144">
        <v>4.710976685167577</v>
      </c>
      <c r="P12" s="144">
        <v>6.654491446196408</v>
      </c>
      <c r="Q12" s="144">
        <v>7.122353934497353</v>
      </c>
      <c r="R12" s="144">
        <v>6.50081238999937</v>
      </c>
      <c r="S12" s="144">
        <v>6.8118966439052615</v>
      </c>
      <c r="T12" s="144">
        <v>4.985709185742474</v>
      </c>
      <c r="U12" s="144">
        <v>4.792368863757691</v>
      </c>
      <c r="V12" s="144">
        <v>3.9108849476521663</v>
      </c>
      <c r="W12" s="144">
        <v>5.11448780692361</v>
      </c>
      <c r="X12" s="144">
        <v>6.465389255814851</v>
      </c>
      <c r="Y12" s="144">
        <v>6.884643719050581</v>
      </c>
      <c r="Z12" s="144">
        <v>5.093121111037718</v>
      </c>
      <c r="AA12" s="144">
        <v>4.860149532569505</v>
      </c>
      <c r="AB12" s="144">
        <v>7.383841045281896</v>
      </c>
      <c r="AC12" s="144">
        <v>7.850719067339386</v>
      </c>
      <c r="AD12" s="144">
        <v>7.252304910972756</v>
      </c>
      <c r="AE12" s="144">
        <v>7.6688626373099185</v>
      </c>
      <c r="AF12" s="144">
        <v>10.408800743724822</v>
      </c>
      <c r="AG12" s="144">
        <v>8.04563086858076</v>
      </c>
      <c r="AH12" s="144">
        <v>7.262098848676368</v>
      </c>
      <c r="AI12" s="144">
        <v>7.66983327708692</v>
      </c>
      <c r="AJ12" s="144" t="s">
        <v>5</v>
      </c>
      <c r="AK12" s="144">
        <v>0</v>
      </c>
      <c r="AL12" s="144">
        <v>47.588648906885545</v>
      </c>
      <c r="AM12" s="144">
        <v>39.275307739061724</v>
      </c>
      <c r="AN12" s="144">
        <v>47.588648906885545</v>
      </c>
      <c r="AO12" s="144">
        <v>39.04712337872064</v>
      </c>
      <c r="AP12" s="144">
        <v>76.64092424694532</v>
      </c>
      <c r="AQ12" s="144">
        <v>63.38475268413176</v>
      </c>
      <c r="AR12" s="144">
        <v>18.31561435021481</v>
      </c>
      <c r="AS12" s="144">
        <v>14.037256119510777</v>
      </c>
      <c r="AT12" s="144">
        <v>4.1846059879352095</v>
      </c>
      <c r="AU12" s="144">
        <v>3.54320946466711</v>
      </c>
      <c r="AV12" s="144">
        <v>4.4694715636138245</v>
      </c>
      <c r="AW12" s="144">
        <v>3.7875363135591216</v>
      </c>
      <c r="AX12" s="193">
        <v>3.59087827230751</v>
      </c>
      <c r="AY12" s="144">
        <v>3.8534674478140025</v>
      </c>
      <c r="AZ12" s="144" t="s">
        <v>5</v>
      </c>
      <c r="BA12" s="144">
        <v>2.4522018952316063</v>
      </c>
      <c r="BB12" s="144">
        <v>3.59087827230751</v>
      </c>
      <c r="BC12" s="144">
        <v>3.849673403235647</v>
      </c>
      <c r="BD12" s="144">
        <v>19.432359794621874</v>
      </c>
      <c r="BE12" s="144">
        <v>15.623252601794398</v>
      </c>
      <c r="BF12" s="144">
        <v>8.043478260869565</v>
      </c>
      <c r="BG12" s="144">
        <v>9.262105087377277</v>
      </c>
      <c r="BH12" s="144">
        <v>9.345574707509451</v>
      </c>
      <c r="BI12" s="144">
        <v>8.457616904190484</v>
      </c>
      <c r="BJ12" s="144">
        <v>7.982639310060483</v>
      </c>
      <c r="BK12" s="144">
        <v>8.118934523972534</v>
      </c>
      <c r="BL12" s="144">
        <v>7.710758464949592</v>
      </c>
      <c r="BM12" s="144">
        <v>8.30971710090656</v>
      </c>
    </row>
    <row r="13" spans="1:65" ht="12.75" customHeight="1">
      <c r="A13" s="137" t="s">
        <v>205</v>
      </c>
      <c r="B13" s="144">
        <v>8.389658280094954</v>
      </c>
      <c r="C13" s="144">
        <v>8.682461568417782</v>
      </c>
      <c r="D13" s="144">
        <v>5.777686384358281</v>
      </c>
      <c r="E13" s="144">
        <v>6.133311208869909</v>
      </c>
      <c r="F13" s="144">
        <v>8.369889158954452</v>
      </c>
      <c r="G13" s="144">
        <v>8.640864183516548</v>
      </c>
      <c r="H13" s="144">
        <v>5.6903360561627085</v>
      </c>
      <c r="I13" s="144">
        <v>6.622405365381745</v>
      </c>
      <c r="J13" s="144">
        <v>8.203901614201627</v>
      </c>
      <c r="K13" s="144">
        <v>8.521857668603637</v>
      </c>
      <c r="L13" s="144">
        <v>7.116524680475386</v>
      </c>
      <c r="M13" s="144">
        <v>7.641974833636482</v>
      </c>
      <c r="N13" s="144">
        <v>5.367573268673107</v>
      </c>
      <c r="O13" s="144">
        <v>5.141474762847838</v>
      </c>
      <c r="P13" s="144">
        <v>6.2546189717099185</v>
      </c>
      <c r="Q13" s="144">
        <v>6.634712709113292</v>
      </c>
      <c r="R13" s="144">
        <v>6.698648847963357</v>
      </c>
      <c r="S13" s="144">
        <v>7.129873090815487</v>
      </c>
      <c r="T13" s="144">
        <v>5.28125617305912</v>
      </c>
      <c r="U13" s="144">
        <v>4.942193557918467</v>
      </c>
      <c r="V13" s="144">
        <v>3.9108849476521663</v>
      </c>
      <c r="W13" s="144">
        <v>3.9374860064608526</v>
      </c>
      <c r="X13" s="144">
        <v>6.235665931358671</v>
      </c>
      <c r="Y13" s="144">
        <v>6.612995023564932</v>
      </c>
      <c r="Z13" s="144">
        <v>5.370988444550847</v>
      </c>
      <c r="AA13" s="144">
        <v>5.1987000279762485</v>
      </c>
      <c r="AB13" s="144">
        <v>8.012746229507393</v>
      </c>
      <c r="AC13" s="144">
        <v>8.335867670617064</v>
      </c>
      <c r="AD13" s="144">
        <v>7.596041681123144</v>
      </c>
      <c r="AE13" s="144">
        <v>7.876494664718072</v>
      </c>
      <c r="AF13" s="144">
        <v>10.733464462605607</v>
      </c>
      <c r="AG13" s="144">
        <v>9.099949602184592</v>
      </c>
      <c r="AH13" s="144">
        <v>7.615542673101418</v>
      </c>
      <c r="AI13" s="144">
        <v>7.878845840762153</v>
      </c>
      <c r="AJ13" s="144">
        <v>46.66550228223032</v>
      </c>
      <c r="AK13" s="144">
        <v>44.35251481084064</v>
      </c>
      <c r="AL13" s="144">
        <v>45.69488869548906</v>
      </c>
      <c r="AM13" s="144">
        <v>44.08177037487276</v>
      </c>
      <c r="AN13" s="144">
        <v>45.8381335194677</v>
      </c>
      <c r="AO13" s="144">
        <v>40.7572210673214</v>
      </c>
      <c r="AP13" s="144">
        <v>73.37429715803614</v>
      </c>
      <c r="AQ13" s="144">
        <v>62.718504640229796</v>
      </c>
      <c r="AR13" s="144">
        <v>18.55077510001609</v>
      </c>
      <c r="AS13" s="144">
        <v>13.611500847004782</v>
      </c>
      <c r="AT13" s="144">
        <v>1.9585112311222244</v>
      </c>
      <c r="AU13" s="144">
        <v>3.274776149847966</v>
      </c>
      <c r="AV13" s="144">
        <v>4.201666970613164</v>
      </c>
      <c r="AW13" s="144">
        <v>3.9776477991739343</v>
      </c>
      <c r="AX13" s="193">
        <v>3.655109567630761</v>
      </c>
      <c r="AY13" s="144">
        <v>4.030878107370659</v>
      </c>
      <c r="AZ13" s="144" t="s">
        <v>5</v>
      </c>
      <c r="BA13" s="144">
        <v>2.6927761377046417</v>
      </c>
      <c r="BB13" s="144">
        <v>3.655109567630762</v>
      </c>
      <c r="BC13" s="144">
        <v>4.029818141220281</v>
      </c>
      <c r="BD13" s="144">
        <v>18.364495135386992</v>
      </c>
      <c r="BE13" s="144">
        <v>16.73829375658632</v>
      </c>
      <c r="BF13" s="144">
        <v>6.621621621621623</v>
      </c>
      <c r="BG13" s="144">
        <v>7.218816217956468</v>
      </c>
      <c r="BH13" s="144">
        <v>6.380261162668449</v>
      </c>
      <c r="BI13" s="144">
        <v>8.024147754489814</v>
      </c>
      <c r="BJ13" s="144">
        <v>6.875523707594969</v>
      </c>
      <c r="BK13" s="144">
        <v>8.017732165762983</v>
      </c>
      <c r="BL13" s="144">
        <v>7.64080295109898</v>
      </c>
      <c r="BM13" s="144">
        <v>8.091287035798318</v>
      </c>
    </row>
    <row r="14" spans="1:65" ht="12.75" customHeight="1">
      <c r="A14" s="137" t="s">
        <v>206</v>
      </c>
      <c r="B14" s="144">
        <v>7.464566644673799</v>
      </c>
      <c r="C14" s="144">
        <v>8.656414553161564</v>
      </c>
      <c r="D14" s="144">
        <v>5.72807293221962</v>
      </c>
      <c r="E14" s="144">
        <v>6.739631798076182</v>
      </c>
      <c r="F14" s="144">
        <v>7.428272248651021</v>
      </c>
      <c r="G14" s="144">
        <v>8.61741020998913</v>
      </c>
      <c r="H14" s="144">
        <v>5.831916274091411</v>
      </c>
      <c r="I14" s="144">
        <v>6.843179627531053</v>
      </c>
      <c r="J14" s="144">
        <v>7.415276580508332</v>
      </c>
      <c r="K14" s="144">
        <v>8.601219698199092</v>
      </c>
      <c r="L14" s="144">
        <v>7.162377932889937</v>
      </c>
      <c r="M14" s="144">
        <v>8.030547488672884</v>
      </c>
      <c r="N14" s="144">
        <v>5.102961541808594</v>
      </c>
      <c r="O14" s="144">
        <v>5.347402030878806</v>
      </c>
      <c r="P14" s="144">
        <v>7.123874193969435</v>
      </c>
      <c r="Q14" s="144">
        <v>7.974020774684183</v>
      </c>
      <c r="R14" s="144">
        <v>6.955448437540561</v>
      </c>
      <c r="S14" s="144">
        <v>7.3437923031346966</v>
      </c>
      <c r="T14" s="144">
        <v>5.405005280899614</v>
      </c>
      <c r="U14" s="144">
        <v>5.341387965443423</v>
      </c>
      <c r="V14" s="144" t="s">
        <v>5</v>
      </c>
      <c r="W14" s="144">
        <v>0</v>
      </c>
      <c r="X14" s="144">
        <v>7.041944021435223</v>
      </c>
      <c r="Y14" s="144">
        <v>7.870628839235008</v>
      </c>
      <c r="Z14" s="144">
        <v>5.632818084118338</v>
      </c>
      <c r="AA14" s="144">
        <v>6.33473456887807</v>
      </c>
      <c r="AB14" s="144">
        <v>7.425110465452685</v>
      </c>
      <c r="AC14" s="144">
        <v>8.560486290039462</v>
      </c>
      <c r="AD14" s="144">
        <v>7.381044081495885</v>
      </c>
      <c r="AE14" s="144">
        <v>8.505552090997856</v>
      </c>
      <c r="AF14" s="144">
        <v>10.663519689526662</v>
      </c>
      <c r="AG14" s="144">
        <v>9.274547902972547</v>
      </c>
      <c r="AH14" s="144">
        <v>7.384945693898925</v>
      </c>
      <c r="AI14" s="144">
        <v>8.506501031562156</v>
      </c>
      <c r="AJ14" s="144">
        <v>46.30626942668478</v>
      </c>
      <c r="AK14" s="144">
        <v>43.21975864885</v>
      </c>
      <c r="AL14" s="144">
        <v>46.067335782910234</v>
      </c>
      <c r="AM14" s="144">
        <v>39.15164769927439</v>
      </c>
      <c r="AN14" s="144">
        <v>46.12824746424063</v>
      </c>
      <c r="AO14" s="144">
        <v>40.16337861254324</v>
      </c>
      <c r="AP14" s="144">
        <v>73.04944043700938</v>
      </c>
      <c r="AQ14" s="144">
        <v>61.57617623224638</v>
      </c>
      <c r="AR14" s="144">
        <v>18.44264138774122</v>
      </c>
      <c r="AS14" s="144">
        <v>13.472246335549261</v>
      </c>
      <c r="AT14" s="144">
        <v>1.776698790160232</v>
      </c>
      <c r="AU14" s="144">
        <v>3.4484369124621166</v>
      </c>
      <c r="AV14" s="144">
        <v>3.9292448240509517</v>
      </c>
      <c r="AW14" s="144">
        <v>3.624986365751056</v>
      </c>
      <c r="AX14" s="193">
        <v>3.5121147996381703</v>
      </c>
      <c r="AY14" s="144">
        <v>3.942555788304076</v>
      </c>
      <c r="AZ14" s="144">
        <v>1.2386292061858417</v>
      </c>
      <c r="BA14" s="144">
        <v>2.6692236063726282</v>
      </c>
      <c r="BB14" s="144">
        <v>3.462183307650901</v>
      </c>
      <c r="BC14" s="144">
        <v>3.936955963381429</v>
      </c>
      <c r="BD14" s="144">
        <v>19.057605660695028</v>
      </c>
      <c r="BE14" s="144">
        <v>16.892321947401502</v>
      </c>
      <c r="BF14" s="144">
        <v>6.710967081729303</v>
      </c>
      <c r="BG14" s="144">
        <v>8.691077865953375</v>
      </c>
      <c r="BH14" s="144">
        <v>6.846659281356002</v>
      </c>
      <c r="BI14" s="144">
        <v>9.10502696743505</v>
      </c>
      <c r="BJ14" s="144">
        <v>7.584326754439055</v>
      </c>
      <c r="BK14" s="144">
        <v>8.23964778701541</v>
      </c>
      <c r="BL14" s="144">
        <v>7.678519660385229</v>
      </c>
      <c r="BM14" s="144">
        <v>8.32286003537008</v>
      </c>
    </row>
    <row r="15" spans="1:65" s="145" customFormat="1" ht="12.75" customHeight="1">
      <c r="A15" s="137" t="s">
        <v>207</v>
      </c>
      <c r="B15" s="144">
        <v>8.204452851986998</v>
      </c>
      <c r="C15" s="144">
        <v>8.507134178611164</v>
      </c>
      <c r="D15" s="144">
        <v>5.416042152366087</v>
      </c>
      <c r="E15" s="144">
        <v>5.750330952133746</v>
      </c>
      <c r="F15" s="144">
        <v>8.166191310217041</v>
      </c>
      <c r="G15" s="144">
        <v>8.470992810898357</v>
      </c>
      <c r="H15" s="144">
        <v>5.29150817341896</v>
      </c>
      <c r="I15" s="144">
        <v>5.498875763722993</v>
      </c>
      <c r="J15" s="144">
        <v>7.625281078601239</v>
      </c>
      <c r="K15" s="144">
        <v>7.8799846812204795</v>
      </c>
      <c r="L15" s="144">
        <v>6.090985764261689</v>
      </c>
      <c r="M15" s="144">
        <v>6.875705389021344</v>
      </c>
      <c r="N15" s="144">
        <v>5.548222116612303</v>
      </c>
      <c r="O15" s="144">
        <v>4.643181471247084</v>
      </c>
      <c r="P15" s="144">
        <v>5.933802937415759</v>
      </c>
      <c r="Q15" s="144">
        <v>6.413346764808527</v>
      </c>
      <c r="R15" s="144">
        <v>6.030588220973298</v>
      </c>
      <c r="S15" s="144">
        <v>6.254130450605086</v>
      </c>
      <c r="T15" s="144">
        <v>4.703007050104264</v>
      </c>
      <c r="U15" s="144">
        <v>4.252460285465313</v>
      </c>
      <c r="V15" s="144">
        <v>4.578961041781238</v>
      </c>
      <c r="W15" s="144">
        <v>3.9864426523966223</v>
      </c>
      <c r="X15" s="144">
        <v>5.885328824822355</v>
      </c>
      <c r="Y15" s="144">
        <v>6.246127993796747</v>
      </c>
      <c r="Z15" s="144">
        <v>5.365224636097861</v>
      </c>
      <c r="AA15" s="144">
        <v>4.664271118240099</v>
      </c>
      <c r="AB15" s="144">
        <v>7.349259872252628</v>
      </c>
      <c r="AC15" s="144">
        <v>7.611995570696477</v>
      </c>
      <c r="AD15" s="144">
        <v>7.208496666285791</v>
      </c>
      <c r="AE15" s="144">
        <v>7.41821363144355</v>
      </c>
      <c r="AF15" s="144">
        <v>10.214236521566363</v>
      </c>
      <c r="AG15" s="144">
        <v>9.015717311365389</v>
      </c>
      <c r="AH15" s="144">
        <v>7.234945995644677</v>
      </c>
      <c r="AI15" s="144">
        <v>7.4301760288623315</v>
      </c>
      <c r="AJ15" s="144">
        <v>47.723003739101905</v>
      </c>
      <c r="AK15" s="144">
        <v>43.122973426618515</v>
      </c>
      <c r="AL15" s="144">
        <v>47.46389975473248</v>
      </c>
      <c r="AM15" s="144">
        <v>43.390936890200024</v>
      </c>
      <c r="AN15" s="144">
        <v>47.54256695557212</v>
      </c>
      <c r="AO15" s="144">
        <v>41.077296308751684</v>
      </c>
      <c r="AP15" s="144">
        <v>76.70093402469567</v>
      </c>
      <c r="AQ15" s="144">
        <v>65.00596488134124</v>
      </c>
      <c r="AR15" s="144">
        <v>18.219980432778033</v>
      </c>
      <c r="AS15" s="144">
        <v>13.97489517105754</v>
      </c>
      <c r="AT15" s="144">
        <v>3.289054344941615</v>
      </c>
      <c r="AU15" s="144">
        <v>3.7252599769136694</v>
      </c>
      <c r="AV15" s="144">
        <v>4.59355060081459</v>
      </c>
      <c r="AW15" s="144">
        <v>3.787501264519025</v>
      </c>
      <c r="AX15" s="193">
        <v>3.438071546313915</v>
      </c>
      <c r="AY15" s="144">
        <v>3.8226024084893373</v>
      </c>
      <c r="AZ15" s="144">
        <v>2.5809928467872405</v>
      </c>
      <c r="BA15" s="144">
        <v>2.423704439801659</v>
      </c>
      <c r="BB15" s="144">
        <v>3.4226513801030727</v>
      </c>
      <c r="BC15" s="144">
        <v>3.8060048280470866</v>
      </c>
      <c r="BD15" s="144">
        <v>17.513049270688544</v>
      </c>
      <c r="BE15" s="144">
        <v>15.59185082170451</v>
      </c>
      <c r="BF15" s="144">
        <v>7.802956234830314</v>
      </c>
      <c r="BG15" s="144">
        <v>8.363895046553363</v>
      </c>
      <c r="BH15" s="144">
        <v>8.678743532174247</v>
      </c>
      <c r="BI15" s="144">
        <v>8.61183078253788</v>
      </c>
      <c r="BJ15" s="144">
        <v>8.376983039271252</v>
      </c>
      <c r="BK15" s="144">
        <v>8.30438003378178</v>
      </c>
      <c r="BL15" s="144">
        <v>8.246214150955401</v>
      </c>
      <c r="BM15" s="144">
        <v>8.450615762393827</v>
      </c>
    </row>
    <row r="16" spans="1:65" ht="12.75" customHeight="1">
      <c r="A16" s="137" t="s">
        <v>208</v>
      </c>
      <c r="B16" s="144">
        <v>7.571480657176023</v>
      </c>
      <c r="C16" s="144">
        <v>8.005205192426981</v>
      </c>
      <c r="D16" s="144">
        <v>5.148203128978883</v>
      </c>
      <c r="E16" s="144">
        <v>4.922032022066558</v>
      </c>
      <c r="F16" s="144">
        <v>7.523956089646299</v>
      </c>
      <c r="G16" s="144">
        <v>7.966687798662383</v>
      </c>
      <c r="H16" s="144">
        <v>5.38361984141614</v>
      </c>
      <c r="I16" s="144">
        <v>5.858404874461952</v>
      </c>
      <c r="J16" s="144">
        <v>6.696646989869016</v>
      </c>
      <c r="K16" s="144">
        <v>7.066642090660025</v>
      </c>
      <c r="L16" s="144">
        <v>5.984003800093628</v>
      </c>
      <c r="M16" s="144">
        <v>6.653406373960726</v>
      </c>
      <c r="N16" s="144">
        <v>4.354897921708879</v>
      </c>
      <c r="O16" s="144">
        <v>4.527674737324416</v>
      </c>
      <c r="P16" s="144">
        <v>5.903358000839023</v>
      </c>
      <c r="Q16" s="144">
        <v>6.499017549615365</v>
      </c>
      <c r="R16" s="144">
        <v>5.77595014516635</v>
      </c>
      <c r="S16" s="144">
        <v>6.34230766384807</v>
      </c>
      <c r="T16" s="144">
        <v>4.650109466134606</v>
      </c>
      <c r="U16" s="144">
        <v>4.27670869767149</v>
      </c>
      <c r="V16" s="144">
        <v>5.0878044555791195</v>
      </c>
      <c r="W16" s="144">
        <v>3.8845037394456012</v>
      </c>
      <c r="X16" s="144">
        <v>5.820561334664745</v>
      </c>
      <c r="Y16" s="144">
        <v>6.36915198177246</v>
      </c>
      <c r="Z16" s="144">
        <v>4.662882548130939</v>
      </c>
      <c r="AA16" s="144">
        <v>4.458394892217794</v>
      </c>
      <c r="AB16" s="144">
        <v>6.386640228707581</v>
      </c>
      <c r="AC16" s="144">
        <v>6.835533692503607</v>
      </c>
      <c r="AD16" s="144">
        <v>6.334089691791779</v>
      </c>
      <c r="AE16" s="144">
        <v>6.738093934311834</v>
      </c>
      <c r="AF16" s="144">
        <v>10.463650272834046</v>
      </c>
      <c r="AG16" s="144">
        <v>8.957220923240126</v>
      </c>
      <c r="AH16" s="144">
        <v>6.551024829919136</v>
      </c>
      <c r="AI16" s="144">
        <v>6.883102381248753</v>
      </c>
      <c r="AJ16" s="144">
        <v>45.39365230376585</v>
      </c>
      <c r="AK16" s="144">
        <v>45.33138574038897</v>
      </c>
      <c r="AL16" s="144">
        <v>43.223041967936446</v>
      </c>
      <c r="AM16" s="144">
        <v>42.875235291222616</v>
      </c>
      <c r="AN16" s="144">
        <v>44.92134086465242</v>
      </c>
      <c r="AO16" s="144">
        <v>44.824058420606434</v>
      </c>
      <c r="AP16" s="144">
        <v>75.24076891083344</v>
      </c>
      <c r="AQ16" s="144">
        <v>62.63731985285849</v>
      </c>
      <c r="AR16" s="144">
        <v>18.044507161600112</v>
      </c>
      <c r="AS16" s="144">
        <v>13.57682593455833</v>
      </c>
      <c r="AT16" s="144">
        <v>6.233201424301707</v>
      </c>
      <c r="AU16" s="144">
        <v>3.4559783487469673</v>
      </c>
      <c r="AV16" s="144">
        <v>4.240291838125772</v>
      </c>
      <c r="AW16" s="144">
        <v>3.2547207885950855</v>
      </c>
      <c r="AX16" s="193">
        <v>3.7138801547874563</v>
      </c>
      <c r="AY16" s="144">
        <v>3.919107976419884</v>
      </c>
      <c r="AZ16" s="144">
        <v>2.5426450190549934</v>
      </c>
      <c r="BA16" s="144">
        <v>2.55269483575823</v>
      </c>
      <c r="BB16" s="144">
        <v>3.704063560968583</v>
      </c>
      <c r="BC16" s="144">
        <v>3.9091831428366284</v>
      </c>
      <c r="BD16" s="144">
        <v>15.929738230946727</v>
      </c>
      <c r="BE16" s="144">
        <v>15.118581542152643</v>
      </c>
      <c r="BF16" s="144">
        <v>7.940438228862973</v>
      </c>
      <c r="BG16" s="144">
        <v>8.362295367935927</v>
      </c>
      <c r="BH16" s="144">
        <v>8.825842913951087</v>
      </c>
      <c r="BI16" s="144">
        <v>8.760333207811023</v>
      </c>
      <c r="BJ16" s="144">
        <v>8.265746946753696</v>
      </c>
      <c r="BK16" s="144">
        <v>8.352084989010876</v>
      </c>
      <c r="BL16" s="144">
        <v>8.235215020211365</v>
      </c>
      <c r="BM16" s="144">
        <v>8.574727146308854</v>
      </c>
    </row>
    <row r="17" spans="1:65" ht="12.75" customHeight="1">
      <c r="A17" s="137" t="s">
        <v>209</v>
      </c>
      <c r="B17" s="144">
        <v>8.060460745750053</v>
      </c>
      <c r="C17" s="144">
        <v>8.472759574783291</v>
      </c>
      <c r="D17" s="144">
        <v>6.088769027806932</v>
      </c>
      <c r="E17" s="144">
        <v>5.938950738337175</v>
      </c>
      <c r="F17" s="144">
        <v>8.045289032582899</v>
      </c>
      <c r="G17" s="144">
        <v>8.451583029036183</v>
      </c>
      <c r="H17" s="144">
        <v>5.853888834323137</v>
      </c>
      <c r="I17" s="144">
        <v>6.947666520555069</v>
      </c>
      <c r="J17" s="144">
        <v>7.999755307016025</v>
      </c>
      <c r="K17" s="144">
        <v>8.411005030763107</v>
      </c>
      <c r="L17" s="144">
        <v>6.997024862729359</v>
      </c>
      <c r="M17" s="144">
        <v>7.6181806781912</v>
      </c>
      <c r="N17" s="144">
        <v>5.165174891719288</v>
      </c>
      <c r="O17" s="144">
        <v>4.873306484119223</v>
      </c>
      <c r="P17" s="144">
        <v>6.953171906735736</v>
      </c>
      <c r="Q17" s="144">
        <v>7.556711017376786</v>
      </c>
      <c r="R17" s="144">
        <v>6.7886609974236745</v>
      </c>
      <c r="S17" s="144">
        <v>7.270664069322838</v>
      </c>
      <c r="T17" s="144">
        <v>5.093679589886486</v>
      </c>
      <c r="U17" s="144">
        <v>4.7464985834286555</v>
      </c>
      <c r="V17" s="144">
        <v>8.488220182907051</v>
      </c>
      <c r="W17" s="144">
        <v>6.254668309974885</v>
      </c>
      <c r="X17" s="144">
        <v>6.819343872366323</v>
      </c>
      <c r="Y17" s="144">
        <v>7.3410625214242105</v>
      </c>
      <c r="Z17" s="144">
        <v>5.4367313516750055</v>
      </c>
      <c r="AA17" s="144">
        <v>5.1228631092755625</v>
      </c>
      <c r="AB17" s="144">
        <v>7.8365228240845735</v>
      </c>
      <c r="AC17" s="144">
        <v>8.269136707282167</v>
      </c>
      <c r="AD17" s="144">
        <v>7.78379946322301</v>
      </c>
      <c r="AE17" s="144">
        <v>8.19054241259219</v>
      </c>
      <c r="AF17" s="144">
        <v>10.603847968904514</v>
      </c>
      <c r="AG17" s="144">
        <v>8.96350908889858</v>
      </c>
      <c r="AH17" s="144">
        <v>7.797315559912964</v>
      </c>
      <c r="AI17" s="144">
        <v>8.19198187516979</v>
      </c>
      <c r="AJ17" s="144">
        <v>46.68038037018728</v>
      </c>
      <c r="AK17" s="144">
        <v>43.698187958544125</v>
      </c>
      <c r="AL17" s="144">
        <v>46.55016920282499</v>
      </c>
      <c r="AM17" s="144">
        <v>39.90481451805459</v>
      </c>
      <c r="AN17" s="144">
        <v>46.598989378411424</v>
      </c>
      <c r="AO17" s="144">
        <v>41.42297505166942</v>
      </c>
      <c r="AP17" s="144">
        <v>81.0196527790937</v>
      </c>
      <c r="AQ17" s="144">
        <v>67.87797315109856</v>
      </c>
      <c r="AR17" s="144">
        <v>18.09704597926545</v>
      </c>
      <c r="AS17" s="144">
        <v>14.662163815673805</v>
      </c>
      <c r="AT17" s="144" t="s">
        <v>5</v>
      </c>
      <c r="AU17" s="144">
        <v>3.5064398198408355</v>
      </c>
      <c r="AV17" s="144">
        <v>4.158750129796433</v>
      </c>
      <c r="AW17" s="144">
        <v>3.817826311967866</v>
      </c>
      <c r="AX17" s="193">
        <v>3.7473777461742928</v>
      </c>
      <c r="AY17" s="144">
        <v>4.039698120900385</v>
      </c>
      <c r="AZ17" s="144" t="s">
        <v>5</v>
      </c>
      <c r="BA17" s="144">
        <v>2.792893316699005</v>
      </c>
      <c r="BB17" s="144">
        <v>3.7473777461742928</v>
      </c>
      <c r="BC17" s="144">
        <v>4.037140517523271</v>
      </c>
      <c r="BD17" s="144">
        <v>19.108591589459348</v>
      </c>
      <c r="BE17" s="144">
        <v>16.30788264959461</v>
      </c>
      <c r="BF17" s="144">
        <v>7.3166815167398145</v>
      </c>
      <c r="BG17" s="144">
        <v>8.405224040037488</v>
      </c>
      <c r="BH17" s="144">
        <v>7.986250884998956</v>
      </c>
      <c r="BI17" s="144">
        <v>8.92437818862268</v>
      </c>
      <c r="BJ17" s="144">
        <v>7.430756573573205</v>
      </c>
      <c r="BK17" s="144">
        <v>8.146951594492942</v>
      </c>
      <c r="BL17" s="144">
        <v>7.893817323836005</v>
      </c>
      <c r="BM17" s="144">
        <v>8.371199478014882</v>
      </c>
    </row>
    <row r="18" spans="1:65" ht="12.75" customHeight="1">
      <c r="A18" s="137" t="s">
        <v>210</v>
      </c>
      <c r="B18" s="144">
        <v>8.522156209258304</v>
      </c>
      <c r="C18" s="144">
        <v>8.875686382584991</v>
      </c>
      <c r="D18" s="144">
        <v>5.970556281489039</v>
      </c>
      <c r="E18" s="144">
        <v>6.514720820272345</v>
      </c>
      <c r="F18" s="144">
        <v>8.498167153678741</v>
      </c>
      <c r="G18" s="144">
        <v>8.847534176631932</v>
      </c>
      <c r="H18" s="144">
        <v>5.848677286054016</v>
      </c>
      <c r="I18" s="144">
        <v>6.830111191538554</v>
      </c>
      <c r="J18" s="144">
        <v>8.473239797020849</v>
      </c>
      <c r="K18" s="144">
        <v>8.831848664430238</v>
      </c>
      <c r="L18" s="144">
        <v>7.498035523685937</v>
      </c>
      <c r="M18" s="144">
        <v>8.178419510102488</v>
      </c>
      <c r="N18" s="144">
        <v>5.0895161762220615</v>
      </c>
      <c r="O18" s="144">
        <v>5.124995585181159</v>
      </c>
      <c r="P18" s="144">
        <v>7.491325502288748</v>
      </c>
      <c r="Q18" s="144">
        <v>8.1062577269996</v>
      </c>
      <c r="R18" s="144">
        <v>6.728567174126636</v>
      </c>
      <c r="S18" s="144">
        <v>7.075576366161859</v>
      </c>
      <c r="T18" s="144">
        <v>5.313657812583794</v>
      </c>
      <c r="U18" s="144">
        <v>4.987474504866201</v>
      </c>
      <c r="V18" s="144">
        <v>3.9108849476521668</v>
      </c>
      <c r="W18" s="144">
        <v>4.411360951143029</v>
      </c>
      <c r="X18" s="144">
        <v>7.34078193333337</v>
      </c>
      <c r="Y18" s="144">
        <v>7.920208480577749</v>
      </c>
      <c r="Z18" s="144">
        <v>5.657741330170115</v>
      </c>
      <c r="AA18" s="144">
        <v>5.76699134811837</v>
      </c>
      <c r="AB18" s="144">
        <v>8.400132582752091</v>
      </c>
      <c r="AC18" s="144">
        <v>8.769684970319375</v>
      </c>
      <c r="AD18" s="144">
        <v>8.36082160866675</v>
      </c>
      <c r="AE18" s="144">
        <v>8.709142363954278</v>
      </c>
      <c r="AF18" s="144">
        <v>10.613389002106743</v>
      </c>
      <c r="AG18" s="144">
        <v>9.47208038836126</v>
      </c>
      <c r="AH18" s="144">
        <v>8.364964292612706</v>
      </c>
      <c r="AI18" s="144">
        <v>8.710689504663637</v>
      </c>
      <c r="AJ18" s="144">
        <v>45.614326977308856</v>
      </c>
      <c r="AK18" s="144">
        <v>44.39289700027719</v>
      </c>
      <c r="AL18" s="144">
        <v>45.80125626953681</v>
      </c>
      <c r="AM18" s="144">
        <v>41.754657869129026</v>
      </c>
      <c r="AN18" s="144">
        <v>45.664431897449525</v>
      </c>
      <c r="AO18" s="144">
        <v>43.93364196473028</v>
      </c>
      <c r="AP18" s="144">
        <v>76.887696525152</v>
      </c>
      <c r="AQ18" s="144">
        <v>63.8683769129953</v>
      </c>
      <c r="AR18" s="144">
        <v>18.45498359357801</v>
      </c>
      <c r="AS18" s="144">
        <v>14.189611779196854</v>
      </c>
      <c r="AT18" s="144">
        <v>1.776698790160232</v>
      </c>
      <c r="AU18" s="144">
        <v>4.054801123979503</v>
      </c>
      <c r="AV18" s="144">
        <v>3.91851851851852</v>
      </c>
      <c r="AW18" s="144">
        <v>3.473778355331112</v>
      </c>
      <c r="AX18" s="193">
        <v>3.836365285343983</v>
      </c>
      <c r="AY18" s="144">
        <v>4.019893984525414</v>
      </c>
      <c r="AZ18" s="144" t="s">
        <v>5</v>
      </c>
      <c r="BA18" s="144">
        <v>2.9778958593101126</v>
      </c>
      <c r="BB18" s="144">
        <v>3.836365285343983</v>
      </c>
      <c r="BC18" s="144">
        <v>4.017236332181466</v>
      </c>
      <c r="BD18" s="144">
        <v>19.23382223497645</v>
      </c>
      <c r="BE18" s="144">
        <v>16.53998469452511</v>
      </c>
      <c r="BF18" s="144">
        <v>7.78550608420897</v>
      </c>
      <c r="BG18" s="144">
        <v>8.618727947983045</v>
      </c>
      <c r="BH18" s="144">
        <v>7.799570487796138</v>
      </c>
      <c r="BI18" s="144">
        <v>8.74819576913875</v>
      </c>
      <c r="BJ18" s="144">
        <v>7.725772630292823</v>
      </c>
      <c r="BK18" s="144">
        <v>8.046157590006377</v>
      </c>
      <c r="BL18" s="144">
        <v>7.792274248716485</v>
      </c>
      <c r="BM18" s="144">
        <v>8.288294038542825</v>
      </c>
    </row>
    <row r="19" spans="1:65" ht="12.75" customHeight="1">
      <c r="A19" s="137" t="s">
        <v>211</v>
      </c>
      <c r="B19" s="144">
        <v>8.009519891958721</v>
      </c>
      <c r="C19" s="144">
        <v>8.270734595057018</v>
      </c>
      <c r="D19" s="144">
        <v>5.984413878966742</v>
      </c>
      <c r="E19" s="144">
        <v>5.877660198642525</v>
      </c>
      <c r="F19" s="144">
        <v>8.003631023445864</v>
      </c>
      <c r="G19" s="144">
        <v>8.260045402496939</v>
      </c>
      <c r="H19" s="144">
        <v>5.7994461389749885</v>
      </c>
      <c r="I19" s="144">
        <v>6.413412252292737</v>
      </c>
      <c r="J19" s="144">
        <v>7.978115989705858</v>
      </c>
      <c r="K19" s="144">
        <v>8.233278607903317</v>
      </c>
      <c r="L19" s="144">
        <v>6.701303940453874</v>
      </c>
      <c r="M19" s="144">
        <v>7.358163102148514</v>
      </c>
      <c r="N19" s="144">
        <v>5.262556372305384</v>
      </c>
      <c r="O19" s="144">
        <v>5.036875325254859</v>
      </c>
      <c r="P19" s="144">
        <v>6.670629612448195</v>
      </c>
      <c r="Q19" s="144">
        <v>7.276819211286513</v>
      </c>
      <c r="R19" s="144">
        <v>6.713138263274294</v>
      </c>
      <c r="S19" s="144">
        <v>7.136887877114162</v>
      </c>
      <c r="T19" s="144">
        <v>5.0080840413636345</v>
      </c>
      <c r="U19" s="144">
        <v>4.830386822933767</v>
      </c>
      <c r="V19" s="144">
        <v>3.9108849476521668</v>
      </c>
      <c r="W19" s="144">
        <v>4.097304246554533</v>
      </c>
      <c r="X19" s="144">
        <v>6.563096646297717</v>
      </c>
      <c r="Y19" s="144">
        <v>7.064575537112449</v>
      </c>
      <c r="Z19" s="144">
        <v>5.082745935427498</v>
      </c>
      <c r="AA19" s="144">
        <v>4.941146478002375</v>
      </c>
      <c r="AB19" s="144">
        <v>7.649792653072488</v>
      </c>
      <c r="AC19" s="144">
        <v>7.98737881272082</v>
      </c>
      <c r="AD19" s="144">
        <v>7.586297593945291</v>
      </c>
      <c r="AE19" s="144">
        <v>7.8773728560416405</v>
      </c>
      <c r="AF19" s="144">
        <v>10.466263058223193</v>
      </c>
      <c r="AG19" s="144">
        <v>9.244253516822392</v>
      </c>
      <c r="AH19" s="144">
        <v>7.598937267700845</v>
      </c>
      <c r="AI19" s="144">
        <v>7.880871650254399</v>
      </c>
      <c r="AJ19" s="144">
        <v>47.539851651862236</v>
      </c>
      <c r="AK19" s="144">
        <v>45.79308851625193</v>
      </c>
      <c r="AL19" s="144">
        <v>48.22137172319317</v>
      </c>
      <c r="AM19" s="144">
        <v>41.265034439700955</v>
      </c>
      <c r="AN19" s="144">
        <v>48.2201364004441</v>
      </c>
      <c r="AO19" s="144">
        <v>40.930062521424055</v>
      </c>
      <c r="AP19" s="144">
        <v>78.31798397537385</v>
      </c>
      <c r="AQ19" s="144">
        <v>65.65817052126238</v>
      </c>
      <c r="AR19" s="144">
        <v>18.184304698992978</v>
      </c>
      <c r="AS19" s="144">
        <v>14.241580840190478</v>
      </c>
      <c r="AT19" s="144">
        <v>4.1846059879352095</v>
      </c>
      <c r="AU19" s="144">
        <v>3.8026226405333867</v>
      </c>
      <c r="AV19" s="144">
        <v>2.8305969683963683</v>
      </c>
      <c r="AW19" s="144">
        <v>3.8897136837751822</v>
      </c>
      <c r="AX19" s="193">
        <v>3.6882023170774345</v>
      </c>
      <c r="AY19" s="144">
        <v>4.000955867646818</v>
      </c>
      <c r="AZ19" s="144">
        <v>2.6158501835457164</v>
      </c>
      <c r="BA19" s="144">
        <v>2.8263998908026364</v>
      </c>
      <c r="BB19" s="144">
        <v>3.6881677173839216</v>
      </c>
      <c r="BC19" s="144">
        <v>4.0000166107807695</v>
      </c>
      <c r="BD19" s="144">
        <v>19.089156479378303</v>
      </c>
      <c r="BE19" s="144">
        <v>15.801685269679991</v>
      </c>
      <c r="BF19" s="144">
        <v>7.85323349254755</v>
      </c>
      <c r="BG19" s="144">
        <v>9.484295322591606</v>
      </c>
      <c r="BH19" s="144">
        <v>8.82245638106538</v>
      </c>
      <c r="BI19" s="144">
        <v>8.893519776897685</v>
      </c>
      <c r="BJ19" s="144">
        <v>8.282396614615873</v>
      </c>
      <c r="BK19" s="144">
        <v>8.137367965661062</v>
      </c>
      <c r="BL19" s="144">
        <v>7.846377514613791</v>
      </c>
      <c r="BM19" s="144">
        <v>8.461616150307973</v>
      </c>
    </row>
    <row r="20" spans="1:65" ht="12.75" customHeight="1">
      <c r="A20" s="137" t="s">
        <v>212</v>
      </c>
      <c r="B20" s="144">
        <v>7.308945914749462</v>
      </c>
      <c r="C20" s="144">
        <v>7.859089169003286</v>
      </c>
      <c r="D20" s="144">
        <v>5.252102447899431</v>
      </c>
      <c r="E20" s="144">
        <v>5.1029523989996735</v>
      </c>
      <c r="F20" s="144">
        <v>7.288024045005644</v>
      </c>
      <c r="G20" s="144">
        <v>7.816576835901692</v>
      </c>
      <c r="H20" s="144">
        <v>5.189609149123964</v>
      </c>
      <c r="I20" s="144">
        <v>5.691732742023275</v>
      </c>
      <c r="J20" s="144">
        <v>6.599629385521387</v>
      </c>
      <c r="K20" s="144">
        <v>7.070894763916007</v>
      </c>
      <c r="L20" s="144">
        <v>5.617158127570733</v>
      </c>
      <c r="M20" s="144">
        <v>6.430773307207277</v>
      </c>
      <c r="N20" s="144">
        <v>4.507617998593078</v>
      </c>
      <c r="O20" s="144">
        <v>4.5565499423389735</v>
      </c>
      <c r="P20" s="144">
        <v>5.540268975177838</v>
      </c>
      <c r="Q20" s="144">
        <v>6.236549537541895</v>
      </c>
      <c r="R20" s="144">
        <v>5.597082099526508</v>
      </c>
      <c r="S20" s="144">
        <v>6.240768867890533</v>
      </c>
      <c r="T20" s="144">
        <v>4.390892322237699</v>
      </c>
      <c r="U20" s="144">
        <v>4.2375206268117065</v>
      </c>
      <c r="V20" s="144">
        <v>4.481969940571217</v>
      </c>
      <c r="W20" s="144">
        <v>4.02588747772778</v>
      </c>
      <c r="X20" s="144">
        <v>5.527589131622488</v>
      </c>
      <c r="Y20" s="144">
        <v>6.173315934684577</v>
      </c>
      <c r="Z20" s="144">
        <v>4.543479986005556</v>
      </c>
      <c r="AA20" s="144">
        <v>4.5059870283816</v>
      </c>
      <c r="AB20" s="144">
        <v>6.169127888682976</v>
      </c>
      <c r="AC20" s="144">
        <v>6.737342359002055</v>
      </c>
      <c r="AD20" s="144">
        <v>6.110419398521293</v>
      </c>
      <c r="AE20" s="144">
        <v>6.615006615276523</v>
      </c>
      <c r="AF20" s="144">
        <v>10.721167949927917</v>
      </c>
      <c r="AG20" s="144">
        <v>9.138758657251177</v>
      </c>
      <c r="AH20" s="144">
        <v>6.276311853916419</v>
      </c>
      <c r="AI20" s="144">
        <v>6.718813435453093</v>
      </c>
      <c r="AJ20" s="144">
        <v>44.49863442830973</v>
      </c>
      <c r="AK20" s="144">
        <v>43.62947679853549</v>
      </c>
      <c r="AL20" s="144">
        <v>43.99294708898688</v>
      </c>
      <c r="AM20" s="144">
        <v>41.84754132518436</v>
      </c>
      <c r="AN20" s="144">
        <v>44.315437772223206</v>
      </c>
      <c r="AO20" s="144">
        <v>42.19842456113851</v>
      </c>
      <c r="AP20" s="144">
        <v>74.54594268079136</v>
      </c>
      <c r="AQ20" s="144">
        <v>62.82979637217312</v>
      </c>
      <c r="AR20" s="144">
        <v>18.026890506951194</v>
      </c>
      <c r="AS20" s="144">
        <v>13.438315464440855</v>
      </c>
      <c r="AT20" s="144">
        <v>6.331673219499008</v>
      </c>
      <c r="AU20" s="144">
        <v>3.5199124013415157</v>
      </c>
      <c r="AV20" s="144">
        <v>4.271208436253085</v>
      </c>
      <c r="AW20" s="144">
        <v>3.7544489109216492</v>
      </c>
      <c r="AX20" s="193">
        <v>3.3028600647275184</v>
      </c>
      <c r="AY20" s="144">
        <v>3.8175669649830617</v>
      </c>
      <c r="AZ20" s="144">
        <v>2.046430862393999</v>
      </c>
      <c r="BA20" s="144">
        <v>2.525858742721275</v>
      </c>
      <c r="BB20" s="144">
        <v>3.3024420317538796</v>
      </c>
      <c r="BC20" s="144">
        <v>3.8042003421552364</v>
      </c>
      <c r="BD20" s="144">
        <v>15.804522040306948</v>
      </c>
      <c r="BE20" s="144">
        <v>14.928789825448137</v>
      </c>
      <c r="BF20" s="144">
        <v>6.357622243528286</v>
      </c>
      <c r="BG20" s="144">
        <v>8.153966582374608</v>
      </c>
      <c r="BH20" s="144">
        <v>8.819422204223194</v>
      </c>
      <c r="BI20" s="144">
        <v>8.751925056818344</v>
      </c>
      <c r="BJ20" s="144">
        <v>8.393020094699935</v>
      </c>
      <c r="BK20" s="144">
        <v>8.218186663531755</v>
      </c>
      <c r="BL20" s="144">
        <v>8.317682899056889</v>
      </c>
      <c r="BM20" s="144">
        <v>8.417340238276125</v>
      </c>
    </row>
    <row r="21" spans="1:65" ht="12.75" customHeight="1">
      <c r="A21" s="137" t="s">
        <v>213</v>
      </c>
      <c r="B21" s="144">
        <v>8.52588251358426</v>
      </c>
      <c r="C21" s="144">
        <v>8.495096059142947</v>
      </c>
      <c r="D21" s="144">
        <v>6.036508943079282</v>
      </c>
      <c r="E21" s="144">
        <v>5.8285674121098765</v>
      </c>
      <c r="F21" s="144">
        <v>8.495648900246247</v>
      </c>
      <c r="G21" s="144">
        <v>8.474066329769348</v>
      </c>
      <c r="H21" s="144">
        <v>5.8651657090985285</v>
      </c>
      <c r="I21" s="144">
        <v>6.784208008846248</v>
      </c>
      <c r="J21" s="144">
        <v>8.434550903278828</v>
      </c>
      <c r="K21" s="144">
        <v>8.435695832867722</v>
      </c>
      <c r="L21" s="144">
        <v>7.134395618095821</v>
      </c>
      <c r="M21" s="144">
        <v>7.583811329930638</v>
      </c>
      <c r="N21" s="144">
        <v>5.329762550530093</v>
      </c>
      <c r="O21" s="144">
        <v>4.934850328056842</v>
      </c>
      <c r="P21" s="144">
        <v>7.061751615100162</v>
      </c>
      <c r="Q21" s="144">
        <v>7.503567041070454</v>
      </c>
      <c r="R21" s="144">
        <v>6.7344449687993</v>
      </c>
      <c r="S21" s="144">
        <v>7.311692225150027</v>
      </c>
      <c r="T21" s="144">
        <v>5.1574180360475115</v>
      </c>
      <c r="U21" s="144">
        <v>4.988163185902982</v>
      </c>
      <c r="V21" s="144">
        <v>7.818653364274328</v>
      </c>
      <c r="W21" s="144">
        <v>4.821891755601394</v>
      </c>
      <c r="X21" s="144">
        <v>6.8931839709498615</v>
      </c>
      <c r="Y21" s="144">
        <v>7.248612104943367</v>
      </c>
      <c r="Z21" s="144">
        <v>5.561866186448768</v>
      </c>
      <c r="AA21" s="144">
        <v>5.097370706361893</v>
      </c>
      <c r="AB21" s="144">
        <v>8.168895975818867</v>
      </c>
      <c r="AC21" s="144">
        <v>8.207337474718665</v>
      </c>
      <c r="AD21" s="144">
        <v>8.088057505322611</v>
      </c>
      <c r="AE21" s="144">
        <v>8.09390197916898</v>
      </c>
      <c r="AF21" s="144">
        <v>10.479188587048789</v>
      </c>
      <c r="AG21" s="144">
        <v>9.288237434216862</v>
      </c>
      <c r="AH21" s="144">
        <v>8.11168801058253</v>
      </c>
      <c r="AI21" s="144">
        <v>8.121090088347586</v>
      </c>
      <c r="AJ21" s="144">
        <v>46.444275567608365</v>
      </c>
      <c r="AK21" s="144">
        <v>44.089536461776284</v>
      </c>
      <c r="AL21" s="144">
        <v>47.057991355184534</v>
      </c>
      <c r="AM21" s="144">
        <v>41.04202319433763</v>
      </c>
      <c r="AN21" s="144">
        <v>46.90899442052143</v>
      </c>
      <c r="AO21" s="144">
        <v>42.20786296298942</v>
      </c>
      <c r="AP21" s="144">
        <v>78.31236660528195</v>
      </c>
      <c r="AQ21" s="144">
        <v>68.90974430897018</v>
      </c>
      <c r="AR21" s="144">
        <v>18.27472930453478</v>
      </c>
      <c r="AS21" s="144">
        <v>14.311373009090174</v>
      </c>
      <c r="AT21" s="144">
        <v>3.302754167542905</v>
      </c>
      <c r="AU21" s="144">
        <v>3.8080490980355393</v>
      </c>
      <c r="AV21" s="144">
        <v>4.0232063336277815</v>
      </c>
      <c r="AW21" s="144">
        <v>3.7100800331178005</v>
      </c>
      <c r="AX21" s="193">
        <v>3.6652679661376846</v>
      </c>
      <c r="AY21" s="144">
        <v>3.931349011437151</v>
      </c>
      <c r="AZ21" s="144" t="s">
        <v>5</v>
      </c>
      <c r="BA21" s="144">
        <v>2.6740637935004767</v>
      </c>
      <c r="BB21" s="144">
        <v>3.6652679661376846</v>
      </c>
      <c r="BC21" s="144">
        <v>3.9310362635725333</v>
      </c>
      <c r="BD21" s="144">
        <v>19.165516917465098</v>
      </c>
      <c r="BE21" s="144">
        <v>15.878894495150417</v>
      </c>
      <c r="BF21" s="144">
        <v>7.9678092557397955</v>
      </c>
      <c r="BG21" s="144">
        <v>8.343328515261723</v>
      </c>
      <c r="BH21" s="144">
        <v>8.452687697281927</v>
      </c>
      <c r="BI21" s="144">
        <v>9.133091785764634</v>
      </c>
      <c r="BJ21" s="144">
        <v>7.876598662835404</v>
      </c>
      <c r="BK21" s="144">
        <v>8.144673416644178</v>
      </c>
      <c r="BL21" s="144">
        <v>8.224860324551436</v>
      </c>
      <c r="BM21" s="144">
        <v>8.57710637058077</v>
      </c>
    </row>
    <row r="22" spans="1:65" ht="12.75" customHeight="1">
      <c r="A22" s="137" t="s">
        <v>214</v>
      </c>
      <c r="B22" s="144">
        <v>7.55194437106047</v>
      </c>
      <c r="C22" s="144">
        <v>7.393289669773272</v>
      </c>
      <c r="D22" s="144">
        <v>5.30176958981489</v>
      </c>
      <c r="E22" s="144">
        <v>4.7982924687251565</v>
      </c>
      <c r="F22" s="144">
        <v>7.485909593112228</v>
      </c>
      <c r="G22" s="144">
        <v>7.334388087977753</v>
      </c>
      <c r="H22" s="144">
        <v>5.683615034393573</v>
      </c>
      <c r="I22" s="144">
        <v>5.752357446131971</v>
      </c>
      <c r="J22" s="144">
        <v>6.3899732584936295</v>
      </c>
      <c r="K22" s="144">
        <v>6.319292591067059</v>
      </c>
      <c r="L22" s="144">
        <v>5.8875714411878715</v>
      </c>
      <c r="M22" s="144">
        <v>6.270895143411426</v>
      </c>
      <c r="N22" s="144">
        <v>5.447887047709343</v>
      </c>
      <c r="O22" s="144">
        <v>4.773424912951609</v>
      </c>
      <c r="P22" s="144">
        <v>5.5830513950604646</v>
      </c>
      <c r="Q22" s="144">
        <v>5.29988756043703</v>
      </c>
      <c r="R22" s="144">
        <v>6.191841998121126</v>
      </c>
      <c r="S22" s="144">
        <v>6.132257690727874</v>
      </c>
      <c r="T22" s="144">
        <v>4.570905794582865</v>
      </c>
      <c r="U22" s="144">
        <v>4.18990785294561</v>
      </c>
      <c r="V22" s="144">
        <v>2.9090999482852014</v>
      </c>
      <c r="W22" s="144">
        <v>4.067064543534892</v>
      </c>
      <c r="X22" s="144">
        <v>5.634386325635535</v>
      </c>
      <c r="Y22" s="144">
        <v>5.437794576772913</v>
      </c>
      <c r="Z22" s="144">
        <v>5.319774680732634</v>
      </c>
      <c r="AA22" s="144">
        <v>4.711172915177456</v>
      </c>
      <c r="AB22" s="144">
        <v>6.284380332239815</v>
      </c>
      <c r="AC22" s="144">
        <v>6.282613424780869</v>
      </c>
      <c r="AD22" s="144">
        <v>5.997674486390233</v>
      </c>
      <c r="AE22" s="144">
        <v>5.828416727655764</v>
      </c>
      <c r="AF22" s="144">
        <v>10.022038735162763</v>
      </c>
      <c r="AG22" s="144">
        <v>8.91422783685593</v>
      </c>
      <c r="AH22" s="144">
        <v>6.066097983653241</v>
      </c>
      <c r="AI22" s="144">
        <v>5.90734638244859</v>
      </c>
      <c r="AJ22" s="144">
        <v>48.97170404636156</v>
      </c>
      <c r="AK22" s="144">
        <v>44.71662961289802</v>
      </c>
      <c r="AL22" s="144">
        <v>47.89752730967227</v>
      </c>
      <c r="AM22" s="144">
        <v>44.86299072567239</v>
      </c>
      <c r="AN22" s="144">
        <v>48.63363685534234</v>
      </c>
      <c r="AO22" s="144">
        <v>44.64321047242121</v>
      </c>
      <c r="AP22" s="144">
        <v>74.5505392133316</v>
      </c>
      <c r="AQ22" s="144">
        <v>61.199732394544945</v>
      </c>
      <c r="AR22" s="144">
        <v>17.94850321678147</v>
      </c>
      <c r="AS22" s="144">
        <v>13.380705928832757</v>
      </c>
      <c r="AT22" s="144">
        <v>4.535560244903461</v>
      </c>
      <c r="AU22" s="144">
        <v>3.334807092255086</v>
      </c>
      <c r="AV22" s="144">
        <v>4.3780063298521</v>
      </c>
      <c r="AW22" s="144">
        <v>3.5913449011427034</v>
      </c>
      <c r="AX22" s="193">
        <v>3.1664927275207884</v>
      </c>
      <c r="AY22" s="144">
        <v>3.5214132605822543</v>
      </c>
      <c r="AZ22" s="144">
        <v>2.582392097775794</v>
      </c>
      <c r="BA22" s="144">
        <v>2.334577319869285</v>
      </c>
      <c r="BB22" s="144">
        <v>3.1641669697326895</v>
      </c>
      <c r="BC22" s="144">
        <v>3.4630212467641712</v>
      </c>
      <c r="BD22" s="144">
        <v>17.630130942754814</v>
      </c>
      <c r="BE22" s="144">
        <v>15.295631418794517</v>
      </c>
      <c r="BF22" s="144">
        <v>7.761904761904763</v>
      </c>
      <c r="BG22" s="144">
        <v>8.042467709560608</v>
      </c>
      <c r="BH22" s="144">
        <v>9.351671130777909</v>
      </c>
      <c r="BI22" s="144">
        <v>8.69659159368946</v>
      </c>
      <c r="BJ22" s="144">
        <v>8.696827202398833</v>
      </c>
      <c r="BK22" s="144">
        <v>8.055297197155216</v>
      </c>
      <c r="BL22" s="144">
        <v>8.137656780115451</v>
      </c>
      <c r="BM22" s="144">
        <v>8.257160491661457</v>
      </c>
    </row>
    <row r="23" spans="1:65" ht="12.75" customHeight="1">
      <c r="A23" s="137" t="s">
        <v>215</v>
      </c>
      <c r="B23" s="144">
        <v>7.6081806045009355</v>
      </c>
      <c r="C23" s="144">
        <v>8.202036628069681</v>
      </c>
      <c r="D23" s="144">
        <v>5.571406926859714</v>
      </c>
      <c r="E23" s="144">
        <v>5.236722980884323</v>
      </c>
      <c r="F23" s="144">
        <v>7.575851746387665</v>
      </c>
      <c r="G23" s="144">
        <v>8.166957890238079</v>
      </c>
      <c r="H23" s="144">
        <v>5.125287556450197</v>
      </c>
      <c r="I23" s="144">
        <v>5.313770649323461</v>
      </c>
      <c r="J23" s="144">
        <v>7.065327708796234</v>
      </c>
      <c r="K23" s="144">
        <v>7.671749518884094</v>
      </c>
      <c r="L23" s="144">
        <v>5.34021715715915</v>
      </c>
      <c r="M23" s="144">
        <v>6.249178358777422</v>
      </c>
      <c r="N23" s="144">
        <v>5.614810137288416</v>
      </c>
      <c r="O23" s="144">
        <v>4.375627424900349</v>
      </c>
      <c r="P23" s="144">
        <v>5.4087189650490135</v>
      </c>
      <c r="Q23" s="144">
        <v>5.753602276584672</v>
      </c>
      <c r="R23" s="144">
        <v>5.85574927858096</v>
      </c>
      <c r="S23" s="144">
        <v>5.892421682942033</v>
      </c>
      <c r="T23" s="144">
        <v>5.215151124215376</v>
      </c>
      <c r="U23" s="144">
        <v>4.274374941124433</v>
      </c>
      <c r="V23" s="144">
        <v>2.7389991004177805</v>
      </c>
      <c r="W23" s="144">
        <v>4.0227593161219835</v>
      </c>
      <c r="X23" s="144">
        <v>5.4376455631856695</v>
      </c>
      <c r="Y23" s="144">
        <v>5.489992220803769</v>
      </c>
      <c r="Z23" s="144">
        <v>5.296465829126447</v>
      </c>
      <c r="AA23" s="144">
        <v>4.367359430248192</v>
      </c>
      <c r="AB23" s="144">
        <v>6.832477880698741</v>
      </c>
      <c r="AC23" s="144">
        <v>7.348195114742826</v>
      </c>
      <c r="AD23" s="144">
        <v>6.700336080801739</v>
      </c>
      <c r="AE23" s="144">
        <v>7.023137461492692</v>
      </c>
      <c r="AF23" s="144">
        <v>9.634365698305926</v>
      </c>
      <c r="AG23" s="144">
        <v>9.075531922278197</v>
      </c>
      <c r="AH23" s="144">
        <v>6.805032720098728</v>
      </c>
      <c r="AI23" s="144">
        <v>7.069779916400077</v>
      </c>
      <c r="AJ23" s="144">
        <v>49.42381882713396</v>
      </c>
      <c r="AK23" s="144">
        <v>44.3739850438986</v>
      </c>
      <c r="AL23" s="144">
        <v>45.59302132480657</v>
      </c>
      <c r="AM23" s="144">
        <v>41.18533436915479</v>
      </c>
      <c r="AN23" s="144">
        <v>46.09305559863212</v>
      </c>
      <c r="AO23" s="144">
        <v>40.66609304415009</v>
      </c>
      <c r="AP23" s="144">
        <v>73.59808964499204</v>
      </c>
      <c r="AQ23" s="144">
        <v>59.16207285826405</v>
      </c>
      <c r="AR23" s="144">
        <v>18.06279782281254</v>
      </c>
      <c r="AS23" s="144">
        <v>13.293874134027243</v>
      </c>
      <c r="AT23" s="144">
        <v>2.368931720213643</v>
      </c>
      <c r="AU23" s="144">
        <v>3.26188881459712</v>
      </c>
      <c r="AV23" s="144">
        <v>4.30874801128958</v>
      </c>
      <c r="AW23" s="144">
        <v>3.832332716971733</v>
      </c>
      <c r="AX23" s="193">
        <v>3.249741237782093</v>
      </c>
      <c r="AY23" s="144">
        <v>3.823566786185393</v>
      </c>
      <c r="AZ23" s="144">
        <v>3.2312066248326294</v>
      </c>
      <c r="BA23" s="144">
        <v>2.457266625244462</v>
      </c>
      <c r="BB23" s="144">
        <v>3.249725539535227</v>
      </c>
      <c r="BC23" s="144">
        <v>3.8021011544796033</v>
      </c>
      <c r="BD23" s="144">
        <v>16.62297726682481</v>
      </c>
      <c r="BE23" s="144">
        <v>15.232086374745148</v>
      </c>
      <c r="BF23" s="144">
        <v>7.757441028405787</v>
      </c>
      <c r="BG23" s="144">
        <v>8.319607016444406</v>
      </c>
      <c r="BH23" s="144">
        <v>9.45621448547493</v>
      </c>
      <c r="BI23" s="144">
        <v>8.883464734637498</v>
      </c>
      <c r="BJ23" s="144">
        <v>9.142157580547824</v>
      </c>
      <c r="BK23" s="144">
        <v>8.325788591154696</v>
      </c>
      <c r="BL23" s="144">
        <v>8.350060582494855</v>
      </c>
      <c r="BM23" s="144">
        <v>8.706968385204176</v>
      </c>
    </row>
    <row r="24" spans="1:65" ht="12.75" customHeight="1">
      <c r="A24" s="137" t="s">
        <v>216</v>
      </c>
      <c r="B24" s="144">
        <v>6.677926695463586</v>
      </c>
      <c r="C24" s="144">
        <v>7.229720781202351</v>
      </c>
      <c r="D24" s="144">
        <v>5.317593031573965</v>
      </c>
      <c r="E24" s="144">
        <v>4.862025670553091</v>
      </c>
      <c r="F24" s="144">
        <v>6.6336675532091505</v>
      </c>
      <c r="G24" s="144">
        <v>7.194455719454235</v>
      </c>
      <c r="H24" s="144">
        <v>5.006801752429048</v>
      </c>
      <c r="I24" s="144">
        <v>5.399153680488665</v>
      </c>
      <c r="J24" s="144">
        <v>5.983963902685017</v>
      </c>
      <c r="K24" s="144">
        <v>6.386279469587463</v>
      </c>
      <c r="L24" s="144">
        <v>4.986246731877101</v>
      </c>
      <c r="M24" s="144">
        <v>6.068236516144251</v>
      </c>
      <c r="N24" s="144">
        <v>5.1974803557221865</v>
      </c>
      <c r="O24" s="144">
        <v>4.402259759885262</v>
      </c>
      <c r="P24" s="144">
        <v>5.037207577215751</v>
      </c>
      <c r="Q24" s="144">
        <v>5.612750669351568</v>
      </c>
      <c r="R24" s="144">
        <v>5.8869264830918215</v>
      </c>
      <c r="S24" s="144">
        <v>5.865484107192976</v>
      </c>
      <c r="T24" s="144">
        <v>4.342321881960252</v>
      </c>
      <c r="U24" s="144">
        <v>4.0336308740230375</v>
      </c>
      <c r="V24" s="144">
        <v>2.7151788481466252</v>
      </c>
      <c r="W24" s="144">
        <v>3.758751501885201</v>
      </c>
      <c r="X24" s="144">
        <v>5.0844795161750636</v>
      </c>
      <c r="Y24" s="144">
        <v>5.488569832626151</v>
      </c>
      <c r="Z24" s="144">
        <v>4.864707322127367</v>
      </c>
      <c r="AA24" s="144">
        <v>4.28900885698498</v>
      </c>
      <c r="AB24" s="144">
        <v>5.770429482920401</v>
      </c>
      <c r="AC24" s="144">
        <v>6.274032620656305</v>
      </c>
      <c r="AD24" s="144">
        <v>5.667158324697058</v>
      </c>
      <c r="AE24" s="144">
        <v>6.020013199113011</v>
      </c>
      <c r="AF24" s="144">
        <v>10.061887721897527</v>
      </c>
      <c r="AG24" s="144">
        <v>8.696240170389794</v>
      </c>
      <c r="AH24" s="144">
        <v>5.809142256543847</v>
      </c>
      <c r="AI24" s="144">
        <v>6.091778615439352</v>
      </c>
      <c r="AJ24" s="144">
        <v>49.197307098139085</v>
      </c>
      <c r="AK24" s="144">
        <v>43.89050758291249</v>
      </c>
      <c r="AL24" s="144">
        <v>46.547660030737674</v>
      </c>
      <c r="AM24" s="144">
        <v>42.24354804791183</v>
      </c>
      <c r="AN24" s="144">
        <v>47.44914932925652</v>
      </c>
      <c r="AO24" s="144">
        <v>42.65288860492743</v>
      </c>
      <c r="AP24" s="144">
        <v>73.02177656256528</v>
      </c>
      <c r="AQ24" s="144">
        <v>60.719262360608035</v>
      </c>
      <c r="AR24" s="144">
        <v>18.046940561491954</v>
      </c>
      <c r="AS24" s="144">
        <v>13.178196613191618</v>
      </c>
      <c r="AT24" s="144">
        <v>3.7163735442481274</v>
      </c>
      <c r="AU24" s="144">
        <v>3.264817791389356</v>
      </c>
      <c r="AV24" s="144">
        <v>4.547519582245432</v>
      </c>
      <c r="AW24" s="144">
        <v>3.773378885027454</v>
      </c>
      <c r="AX24" s="193">
        <v>3.0067258581141005</v>
      </c>
      <c r="AY24" s="144">
        <v>3.5175202436097472</v>
      </c>
      <c r="AZ24" s="144">
        <v>2.5860681007619526</v>
      </c>
      <c r="BA24" s="144">
        <v>2.473361545688795</v>
      </c>
      <c r="BB24" s="144">
        <v>3.0000167831730216</v>
      </c>
      <c r="BC24" s="144">
        <v>3.4963777499708817</v>
      </c>
      <c r="BD24" s="144">
        <v>16.687714264916913</v>
      </c>
      <c r="BE24" s="144">
        <v>14.45557455111321</v>
      </c>
      <c r="BF24" s="144">
        <v>7.691819077563492</v>
      </c>
      <c r="BG24" s="144">
        <v>8.217337760288911</v>
      </c>
      <c r="BH24" s="144">
        <v>8.73154206109038</v>
      </c>
      <c r="BI24" s="144">
        <v>8.532388777823167</v>
      </c>
      <c r="BJ24" s="144">
        <v>8.504380018721694</v>
      </c>
      <c r="BK24" s="144">
        <v>8.089711695534405</v>
      </c>
      <c r="BL24" s="144">
        <v>8.21323145661793</v>
      </c>
      <c r="BM24" s="144">
        <v>8.37180196032519</v>
      </c>
    </row>
    <row r="25" spans="1:65" ht="12.75" customHeight="1">
      <c r="A25" s="137" t="s">
        <v>217</v>
      </c>
      <c r="B25" s="144">
        <v>6.828614188893842</v>
      </c>
      <c r="C25" s="144">
        <v>7.050988666469117</v>
      </c>
      <c r="D25" s="144">
        <v>5.391429064011991</v>
      </c>
      <c r="E25" s="144">
        <v>4.431426302424034</v>
      </c>
      <c r="F25" s="144">
        <v>6.705563278376468</v>
      </c>
      <c r="G25" s="144">
        <v>6.9708404987141375</v>
      </c>
      <c r="H25" s="144">
        <v>5.157615214382014</v>
      </c>
      <c r="I25" s="144">
        <v>5.325862334414909</v>
      </c>
      <c r="J25" s="144">
        <v>5.938821140023031</v>
      </c>
      <c r="K25" s="144">
        <v>6.018084978947634</v>
      </c>
      <c r="L25" s="144">
        <v>5.345170451321208</v>
      </c>
      <c r="M25" s="144">
        <v>6.067746462454054</v>
      </c>
      <c r="N25" s="144">
        <v>5.240844982400466</v>
      </c>
      <c r="O25" s="144">
        <v>4.451077762199678</v>
      </c>
      <c r="P25" s="144">
        <v>5.318487289010626</v>
      </c>
      <c r="Q25" s="144">
        <v>5.686794419214129</v>
      </c>
      <c r="R25" s="144">
        <v>6.001572238659636</v>
      </c>
      <c r="S25" s="144">
        <v>5.833063344305108</v>
      </c>
      <c r="T25" s="144">
        <v>4.4467156277975874</v>
      </c>
      <c r="U25" s="144">
        <v>4.051888636356603</v>
      </c>
      <c r="V25" s="144">
        <v>3.242301040361574</v>
      </c>
      <c r="W25" s="144">
        <v>3.8221817874486184</v>
      </c>
      <c r="X25" s="144">
        <v>5.494148588417568</v>
      </c>
      <c r="Y25" s="144">
        <v>5.625595496139401</v>
      </c>
      <c r="Z25" s="144">
        <v>5.048394321143252</v>
      </c>
      <c r="AA25" s="144">
        <v>4.316115300013227</v>
      </c>
      <c r="AB25" s="144">
        <v>5.8390730354156455</v>
      </c>
      <c r="AC25" s="144">
        <v>6.009324749489974</v>
      </c>
      <c r="AD25" s="144">
        <v>5.752297547043311</v>
      </c>
      <c r="AE25" s="144">
        <v>5.836112689890709</v>
      </c>
      <c r="AF25" s="144">
        <v>10.371130216016741</v>
      </c>
      <c r="AG25" s="144">
        <v>8.565738663711024</v>
      </c>
      <c r="AH25" s="144">
        <v>5.842496220922657</v>
      </c>
      <c r="AI25" s="144">
        <v>5.878930157438817</v>
      </c>
      <c r="AJ25" s="144">
        <v>49.35000871184266</v>
      </c>
      <c r="AK25" s="144">
        <v>43.70012527973537</v>
      </c>
      <c r="AL25" s="144">
        <v>46.77225062385609</v>
      </c>
      <c r="AM25" s="144">
        <v>42.66450401340124</v>
      </c>
      <c r="AN25" s="144">
        <v>48.8344344309625</v>
      </c>
      <c r="AO25" s="144">
        <v>43.47296446842612</v>
      </c>
      <c r="AP25" s="144">
        <v>72.26333069208692</v>
      </c>
      <c r="AQ25" s="144">
        <v>59.31400511140181</v>
      </c>
      <c r="AR25" s="144">
        <v>17.80712265182261</v>
      </c>
      <c r="AS25" s="144">
        <v>12.86801992863209</v>
      </c>
      <c r="AT25" s="144">
        <v>4.013658433595646</v>
      </c>
      <c r="AU25" s="144">
        <v>3.0060539253486596</v>
      </c>
      <c r="AV25" s="144">
        <v>5.01155831270965</v>
      </c>
      <c r="AW25" s="144">
        <v>2.9848744703162877</v>
      </c>
      <c r="AX25" s="193">
        <v>3.1531442197080812</v>
      </c>
      <c r="AY25" s="144">
        <v>3.5116935149969657</v>
      </c>
      <c r="AZ25" s="144" t="s">
        <v>5</v>
      </c>
      <c r="BA25" s="144">
        <v>2.281050353831274</v>
      </c>
      <c r="BB25" s="144">
        <v>3.1531442197080817</v>
      </c>
      <c r="BC25" s="144">
        <v>3.475721241761298</v>
      </c>
      <c r="BD25" s="144">
        <v>17.179414667938346</v>
      </c>
      <c r="BE25" s="144">
        <v>14.605243335090307</v>
      </c>
      <c r="BF25" s="144">
        <v>7.697776280323451</v>
      </c>
      <c r="BG25" s="144">
        <v>7.716507270028598</v>
      </c>
      <c r="BH25" s="144">
        <v>9.057740832035321</v>
      </c>
      <c r="BI25" s="144">
        <v>8.505007599978411</v>
      </c>
      <c r="BJ25" s="144">
        <v>8.332511515941274</v>
      </c>
      <c r="BK25" s="144">
        <v>8.072533098045103</v>
      </c>
      <c r="BL25" s="144">
        <v>8.185667074841819</v>
      </c>
      <c r="BM25" s="144">
        <v>8.202835679810024</v>
      </c>
    </row>
    <row r="26" spans="1:65" ht="12.75" customHeight="1">
      <c r="A26" s="137" t="s">
        <v>218</v>
      </c>
      <c r="B26" s="144">
        <v>6.733681680633386</v>
      </c>
      <c r="C26" s="144">
        <v>7.192763302533207</v>
      </c>
      <c r="D26" s="144">
        <v>5.212168889722203</v>
      </c>
      <c r="E26" s="144">
        <v>4.859605266060594</v>
      </c>
      <c r="F26" s="144">
        <v>6.6812077923038755</v>
      </c>
      <c r="G26" s="144">
        <v>7.156097027587336</v>
      </c>
      <c r="H26" s="144">
        <v>5.295032499326051</v>
      </c>
      <c r="I26" s="144">
        <v>5.423683577812563</v>
      </c>
      <c r="J26" s="144">
        <v>6.203092408904899</v>
      </c>
      <c r="K26" s="144">
        <v>6.461609010830779</v>
      </c>
      <c r="L26" s="144">
        <v>5.323946902826501</v>
      </c>
      <c r="M26" s="144">
        <v>6.145156153592724</v>
      </c>
      <c r="N26" s="144">
        <v>5.418776044374957</v>
      </c>
      <c r="O26" s="144">
        <v>4.5337870155420665</v>
      </c>
      <c r="P26" s="144">
        <v>5.353626859406164</v>
      </c>
      <c r="Q26" s="144">
        <v>5.610464113042638</v>
      </c>
      <c r="R26" s="144">
        <v>6.118713780083306</v>
      </c>
      <c r="S26" s="144">
        <v>6.152795872934657</v>
      </c>
      <c r="T26" s="144">
        <v>4.321757472621739</v>
      </c>
      <c r="U26" s="144">
        <v>4.259579523551202</v>
      </c>
      <c r="V26" s="144">
        <v>3.8165995722577497</v>
      </c>
      <c r="W26" s="144">
        <v>3.898454875748983</v>
      </c>
      <c r="X26" s="144">
        <v>5.375387519704438</v>
      </c>
      <c r="Y26" s="144">
        <v>5.602565975304629</v>
      </c>
      <c r="Z26" s="144">
        <v>5.16357355376485</v>
      </c>
      <c r="AA26" s="144">
        <v>4.486314601534799</v>
      </c>
      <c r="AB26" s="144">
        <v>6.051382074583677</v>
      </c>
      <c r="AC26" s="144">
        <v>6.386059372158697</v>
      </c>
      <c r="AD26" s="144">
        <v>5.950877586602249</v>
      </c>
      <c r="AE26" s="144">
        <v>6.1545437386805775</v>
      </c>
      <c r="AF26" s="144">
        <v>9.798305252774565</v>
      </c>
      <c r="AG26" s="144">
        <v>8.825989779571765</v>
      </c>
      <c r="AH26" s="144">
        <v>6.001558053505595</v>
      </c>
      <c r="AI26" s="144">
        <v>6.201014615045403</v>
      </c>
      <c r="AJ26" s="144">
        <v>48.936776074661374</v>
      </c>
      <c r="AK26" s="144">
        <v>43.798985603082286</v>
      </c>
      <c r="AL26" s="144">
        <v>46.054547492803394</v>
      </c>
      <c r="AM26" s="144">
        <v>42.21666291602667</v>
      </c>
      <c r="AN26" s="144">
        <v>47.969639127572826</v>
      </c>
      <c r="AO26" s="144">
        <v>43.140082315455246</v>
      </c>
      <c r="AP26" s="144">
        <v>72.39887428062192</v>
      </c>
      <c r="AQ26" s="144">
        <v>59.777122632045405</v>
      </c>
      <c r="AR26" s="144">
        <v>17.982211117697464</v>
      </c>
      <c r="AS26" s="144">
        <v>13.018918419977807</v>
      </c>
      <c r="AT26" s="144">
        <v>3.6233709381126253</v>
      </c>
      <c r="AU26" s="144">
        <v>3.1223242931829227</v>
      </c>
      <c r="AV26" s="144">
        <v>5.634445875023493</v>
      </c>
      <c r="AW26" s="144">
        <v>3.390506125656258</v>
      </c>
      <c r="AX26" s="193">
        <v>3.0075145610059737</v>
      </c>
      <c r="AY26" s="144">
        <v>3.529286986559389</v>
      </c>
      <c r="AZ26" s="144">
        <v>2.5849652998661035</v>
      </c>
      <c r="BA26" s="144">
        <v>2.3895384140096256</v>
      </c>
      <c r="BB26" s="144">
        <v>3.0053905934717844</v>
      </c>
      <c r="BC26" s="144">
        <v>3.487529411249793</v>
      </c>
      <c r="BD26" s="144">
        <v>16.974605390384088</v>
      </c>
      <c r="BE26" s="144">
        <v>14.058971900904295</v>
      </c>
      <c r="BF26" s="144">
        <v>7.734026393240292</v>
      </c>
      <c r="BG26" s="144">
        <v>7.577640594585842</v>
      </c>
      <c r="BH26" s="144">
        <v>8.519076092503953</v>
      </c>
      <c r="BI26" s="144">
        <v>8.556171955425075</v>
      </c>
      <c r="BJ26" s="144">
        <v>8.377640854169359</v>
      </c>
      <c r="BK26" s="144">
        <v>7.89822593378727</v>
      </c>
      <c r="BL26" s="144">
        <v>8.07690434155447</v>
      </c>
      <c r="BM26" s="144">
        <v>7.945108087196612</v>
      </c>
    </row>
    <row r="27" spans="1:65" ht="12.75" customHeight="1">
      <c r="A27" s="137" t="s">
        <v>219</v>
      </c>
      <c r="B27" s="144">
        <v>6.834262286373888</v>
      </c>
      <c r="C27" s="144">
        <v>7.074608449119403</v>
      </c>
      <c r="D27" s="144">
        <v>5.372690977607397</v>
      </c>
      <c r="E27" s="144">
        <v>4.755675334135789</v>
      </c>
      <c r="F27" s="144">
        <v>6.799592928800773</v>
      </c>
      <c r="G27" s="144">
        <v>6.908892308801486</v>
      </c>
      <c r="H27" s="144">
        <v>5.124357340347866</v>
      </c>
      <c r="I27" s="144">
        <v>5.470037803064884</v>
      </c>
      <c r="J27" s="144">
        <v>5.944463729101704</v>
      </c>
      <c r="K27" s="144">
        <v>6.225001231162606</v>
      </c>
      <c r="L27" s="144">
        <v>5.181897322442628</v>
      </c>
      <c r="M27" s="144">
        <v>5.921676380886648</v>
      </c>
      <c r="N27" s="144">
        <v>5.526108122693872</v>
      </c>
      <c r="O27" s="144">
        <v>4.492186088897648</v>
      </c>
      <c r="P27" s="144">
        <v>5.296816867985607</v>
      </c>
      <c r="Q27" s="144">
        <v>5.366189877464021</v>
      </c>
      <c r="R27" s="144">
        <v>5.9667274930428915</v>
      </c>
      <c r="S27" s="144">
        <v>6.021762005547999</v>
      </c>
      <c r="T27" s="144">
        <v>4.014644548897723</v>
      </c>
      <c r="U27" s="144">
        <v>4.093388421368631</v>
      </c>
      <c r="V27" s="144">
        <v>2.5397176248163134</v>
      </c>
      <c r="W27" s="144">
        <v>3.8696784660163734</v>
      </c>
      <c r="X27" s="144">
        <v>5.135800888818302</v>
      </c>
      <c r="Y27" s="144">
        <v>5.267375693314127</v>
      </c>
      <c r="Z27" s="144">
        <v>4.676803475706922</v>
      </c>
      <c r="AA27" s="144">
        <v>4.333706720087934</v>
      </c>
      <c r="AB27" s="144">
        <v>5.828961989477902</v>
      </c>
      <c r="AC27" s="144">
        <v>6.174010370262473</v>
      </c>
      <c r="AD27" s="144">
        <v>5.664522646082308</v>
      </c>
      <c r="AE27" s="144">
        <v>5.787585633769861</v>
      </c>
      <c r="AF27" s="144">
        <v>10.064181808936654</v>
      </c>
      <c r="AG27" s="144">
        <v>9.043879563860298</v>
      </c>
      <c r="AH27" s="144">
        <v>5.834194104772986</v>
      </c>
      <c r="AI27" s="144">
        <v>5.94897653173067</v>
      </c>
      <c r="AJ27" s="144">
        <v>49.17447362215528</v>
      </c>
      <c r="AK27" s="144">
        <v>42.1885507557893</v>
      </c>
      <c r="AL27" s="144">
        <v>46.091093430690435</v>
      </c>
      <c r="AM27" s="144">
        <v>41.62768844099338</v>
      </c>
      <c r="AN27" s="144">
        <v>46.260846333400465</v>
      </c>
      <c r="AO27" s="144">
        <v>40.86894940218936</v>
      </c>
      <c r="AP27" s="144">
        <v>73.59808964499202</v>
      </c>
      <c r="AQ27" s="144">
        <v>59.648086257488806</v>
      </c>
      <c r="AR27" s="144">
        <v>18.062797822812545</v>
      </c>
      <c r="AS27" s="144">
        <v>13.293874134027245</v>
      </c>
      <c r="AT27" s="144">
        <v>4.650164839498384</v>
      </c>
      <c r="AU27" s="144">
        <v>2.9322315926321134</v>
      </c>
      <c r="AV27" s="144" t="s">
        <v>5</v>
      </c>
      <c r="AW27" s="144">
        <v>3.73001919434178</v>
      </c>
      <c r="AX27" s="193">
        <v>3.0564193836585454</v>
      </c>
      <c r="AY27" s="144">
        <v>3.6045400626731157</v>
      </c>
      <c r="AZ27" s="144" t="s">
        <v>5</v>
      </c>
      <c r="BA27" s="144">
        <v>2.326298348327509</v>
      </c>
      <c r="BB27" s="144">
        <v>3.0564193836585454</v>
      </c>
      <c r="BC27" s="144">
        <v>3.58098425166475</v>
      </c>
      <c r="BD27" s="144">
        <v>15.772048347642489</v>
      </c>
      <c r="BE27" s="144">
        <v>14.65707949782222</v>
      </c>
      <c r="BF27" s="144">
        <v>7.7440476190476195</v>
      </c>
      <c r="BG27" s="144">
        <v>8.053926570356472</v>
      </c>
      <c r="BH27" s="144">
        <v>9.59274396525352</v>
      </c>
      <c r="BI27" s="144">
        <v>8.633417897652729</v>
      </c>
      <c r="BJ27" s="144">
        <v>8.554310364316693</v>
      </c>
      <c r="BK27" s="144">
        <v>8.33755169968627</v>
      </c>
      <c r="BL27" s="144">
        <v>8.061642577661862</v>
      </c>
      <c r="BM27" s="144">
        <v>8.419125870633799</v>
      </c>
    </row>
    <row r="28" spans="1:65" ht="12.75" customHeight="1">
      <c r="A28" s="137" t="s">
        <v>220</v>
      </c>
      <c r="B28" s="144">
        <v>6.29541009567604</v>
      </c>
      <c r="C28" s="144">
        <v>6.782427024107834</v>
      </c>
      <c r="D28" s="144">
        <v>5.054008328891958</v>
      </c>
      <c r="E28" s="144">
        <v>4.853155089472078</v>
      </c>
      <c r="F28" s="144">
        <v>6.235511302241113</v>
      </c>
      <c r="G28" s="144">
        <v>6.7544306906325575</v>
      </c>
      <c r="H28" s="144">
        <v>5.007241939672348</v>
      </c>
      <c r="I28" s="144">
        <v>5.63934235256096</v>
      </c>
      <c r="J28" s="144">
        <v>5.251599823631646</v>
      </c>
      <c r="K28" s="144">
        <v>5.8793751539888675</v>
      </c>
      <c r="L28" s="144">
        <v>4.875271767661075</v>
      </c>
      <c r="M28" s="144">
        <v>5.8137407850548986</v>
      </c>
      <c r="N28" s="144">
        <v>5.525414038631872</v>
      </c>
      <c r="O28" s="144">
        <v>4.445522947639491</v>
      </c>
      <c r="P28" s="144">
        <v>5.086025077532868</v>
      </c>
      <c r="Q28" s="144">
        <v>5.344740645416135</v>
      </c>
      <c r="R28" s="144">
        <v>5.8474744643030085</v>
      </c>
      <c r="S28" s="144">
        <v>5.903395645486543</v>
      </c>
      <c r="T28" s="144">
        <v>3.9904832027004105</v>
      </c>
      <c r="U28" s="144">
        <v>4.052719388896623</v>
      </c>
      <c r="V28" s="144">
        <v>2.381268452035783</v>
      </c>
      <c r="W28" s="144">
        <v>3.907570297208941</v>
      </c>
      <c r="X28" s="144">
        <v>5.268168512871319</v>
      </c>
      <c r="Y28" s="144">
        <v>5.443299739546348</v>
      </c>
      <c r="Z28" s="144">
        <v>5.284623045076208</v>
      </c>
      <c r="AA28" s="144">
        <v>4.377631735403724</v>
      </c>
      <c r="AB28" s="144">
        <v>5.254431324287745</v>
      </c>
      <c r="AC28" s="144">
        <v>5.871921422795613</v>
      </c>
      <c r="AD28" s="144">
        <v>5.257176451343798</v>
      </c>
      <c r="AE28" s="144">
        <v>5.703076398374182</v>
      </c>
      <c r="AF28" s="144">
        <v>10.0354474842633</v>
      </c>
      <c r="AG28" s="144">
        <v>9.117687649244022</v>
      </c>
      <c r="AH28" s="144">
        <v>5.691777889979902</v>
      </c>
      <c r="AI28" s="144">
        <v>5.937494646545652</v>
      </c>
      <c r="AJ28" s="144">
        <v>48.7644084407233</v>
      </c>
      <c r="AK28" s="144">
        <v>42.081827231831895</v>
      </c>
      <c r="AL28" s="144">
        <v>45.55882862429998</v>
      </c>
      <c r="AM28" s="144">
        <v>40.73982829080205</v>
      </c>
      <c r="AN28" s="144">
        <v>47.43982974023626</v>
      </c>
      <c r="AO28" s="144">
        <v>41.339683581315526</v>
      </c>
      <c r="AP28" s="144">
        <v>73.04071228334598</v>
      </c>
      <c r="AQ28" s="144">
        <v>60.828575586340605</v>
      </c>
      <c r="AR28" s="144">
        <v>18.081795700397116</v>
      </c>
      <c r="AS28" s="144">
        <v>13.207072373189483</v>
      </c>
      <c r="AT28" s="144">
        <v>4.650164839498383</v>
      </c>
      <c r="AU28" s="144">
        <v>3.1847681480869543</v>
      </c>
      <c r="AV28" s="144">
        <v>4.271208436253083</v>
      </c>
      <c r="AW28" s="144">
        <v>3.496716766304142</v>
      </c>
      <c r="AX28" s="193">
        <v>2.9148993416952793</v>
      </c>
      <c r="AY28" s="144">
        <v>3.4675905055911747</v>
      </c>
      <c r="AZ28" s="144">
        <v>2.5823920977757915</v>
      </c>
      <c r="BA28" s="144">
        <v>2.334745709753299</v>
      </c>
      <c r="BB28" s="144">
        <v>2.9144567558007894</v>
      </c>
      <c r="BC28" s="144">
        <v>3.4561353037559868</v>
      </c>
      <c r="BD28" s="144">
        <v>16.510323639067728</v>
      </c>
      <c r="BE28" s="144">
        <v>14.502844670152253</v>
      </c>
      <c r="BF28" s="144">
        <v>7.5</v>
      </c>
      <c r="BG28" s="144">
        <v>8.11939553950823</v>
      </c>
      <c r="BH28" s="144">
        <v>9.934329270888574</v>
      </c>
      <c r="BI28" s="144">
        <v>8.63357977049061</v>
      </c>
      <c r="BJ28" s="144">
        <v>9.256956986381718</v>
      </c>
      <c r="BK28" s="144">
        <v>8.401324342180667</v>
      </c>
      <c r="BL28" s="144">
        <v>8.266579844392334</v>
      </c>
      <c r="BM28" s="144">
        <v>8.333886241047864</v>
      </c>
    </row>
    <row r="29" spans="1:65" ht="12.75" customHeight="1">
      <c r="A29" s="137" t="s">
        <v>221</v>
      </c>
      <c r="B29" s="144">
        <v>6.681955996331131</v>
      </c>
      <c r="C29" s="144">
        <v>6.93393489270049</v>
      </c>
      <c r="D29" s="144">
        <v>5.108796252162506</v>
      </c>
      <c r="E29" s="144">
        <v>4.829430153440884</v>
      </c>
      <c r="F29" s="144">
        <v>6.628853266031319</v>
      </c>
      <c r="G29" s="144">
        <v>6.854940295232997</v>
      </c>
      <c r="H29" s="144">
        <v>5.048804628593931</v>
      </c>
      <c r="I29" s="144">
        <v>5.359739478336067</v>
      </c>
      <c r="J29" s="144">
        <v>5.45756405357635</v>
      </c>
      <c r="K29" s="144">
        <v>5.67348786291798</v>
      </c>
      <c r="L29" s="144">
        <v>5.207351342805628</v>
      </c>
      <c r="M29" s="144">
        <v>5.820450649999645</v>
      </c>
      <c r="N29" s="144">
        <v>5.540997725759903</v>
      </c>
      <c r="O29" s="144">
        <v>4.4550832629004145</v>
      </c>
      <c r="P29" s="144">
        <v>5.325973085022963</v>
      </c>
      <c r="Q29" s="144">
        <v>5.295654701618039</v>
      </c>
      <c r="R29" s="144">
        <v>5.968721199352845</v>
      </c>
      <c r="S29" s="144">
        <v>5.830091784938858</v>
      </c>
      <c r="T29" s="144">
        <v>4.17655740887585</v>
      </c>
      <c r="U29" s="144">
        <v>3.9705143727614023</v>
      </c>
      <c r="V29" s="144">
        <v>2.4984581657548635</v>
      </c>
      <c r="W29" s="144">
        <v>3.876009395221767</v>
      </c>
      <c r="X29" s="144">
        <v>5.430376134997614</v>
      </c>
      <c r="Y29" s="144">
        <v>5.363699512533757</v>
      </c>
      <c r="Z29" s="144">
        <v>5.1966027933617</v>
      </c>
      <c r="AA29" s="144">
        <v>4.353662630122858</v>
      </c>
      <c r="AB29" s="144">
        <v>5.482406026899306</v>
      </c>
      <c r="AC29" s="144">
        <v>5.734834705526303</v>
      </c>
      <c r="AD29" s="144">
        <v>5.44628629631166</v>
      </c>
      <c r="AE29" s="144">
        <v>5.528984131254633</v>
      </c>
      <c r="AF29" s="144">
        <v>9.97426584194711</v>
      </c>
      <c r="AG29" s="144">
        <v>9.206966992056758</v>
      </c>
      <c r="AH29" s="144">
        <v>5.5855374824014055</v>
      </c>
      <c r="AI29" s="144">
        <v>5.650718352604934</v>
      </c>
      <c r="AJ29" s="144">
        <v>49.53432649443208</v>
      </c>
      <c r="AK29" s="144">
        <v>42.71902406455585</v>
      </c>
      <c r="AL29" s="144">
        <v>46.156213037594526</v>
      </c>
      <c r="AM29" s="144">
        <v>40.08998160795364</v>
      </c>
      <c r="AN29" s="144">
        <v>48.49365288812756</v>
      </c>
      <c r="AO29" s="144">
        <v>41.74892712210871</v>
      </c>
      <c r="AP29" s="144">
        <v>72.82665106779754</v>
      </c>
      <c r="AQ29" s="144">
        <v>59.427789108835576</v>
      </c>
      <c r="AR29" s="144">
        <v>17.992752230199784</v>
      </c>
      <c r="AS29" s="144">
        <v>13.103518884180957</v>
      </c>
      <c r="AT29" s="144">
        <v>4.05281101238671</v>
      </c>
      <c r="AU29" s="144">
        <v>3.284314110029052</v>
      </c>
      <c r="AV29" s="144">
        <v>4.271208436253088</v>
      </c>
      <c r="AW29" s="144">
        <v>3.716901118549946</v>
      </c>
      <c r="AX29" s="193">
        <v>2.999470236703048</v>
      </c>
      <c r="AY29" s="144">
        <v>3.5211871281766727</v>
      </c>
      <c r="AZ29" s="144">
        <v>2.5854554335975934</v>
      </c>
      <c r="BA29" s="144">
        <v>2.3588232433357037</v>
      </c>
      <c r="BB29" s="144">
        <v>2.986903326194946</v>
      </c>
      <c r="BC29" s="144">
        <v>3.4650682204350938</v>
      </c>
      <c r="BD29" s="144">
        <v>16.88260291812531</v>
      </c>
      <c r="BE29" s="144">
        <v>14.21120363227473</v>
      </c>
      <c r="BF29" s="144">
        <v>7.5</v>
      </c>
      <c r="BG29" s="144">
        <v>8.013375678474326</v>
      </c>
      <c r="BH29" s="144">
        <v>9.506429269144734</v>
      </c>
      <c r="BI29" s="144">
        <v>8.501848902113844</v>
      </c>
      <c r="BJ29" s="144">
        <v>8.788698476623267</v>
      </c>
      <c r="BK29" s="144">
        <v>8.061553974280086</v>
      </c>
      <c r="BL29" s="144">
        <v>8.366540601647314</v>
      </c>
      <c r="BM29" s="144">
        <v>8.197786994490771</v>
      </c>
    </row>
    <row r="30" spans="1:65" ht="12.75" customHeight="1">
      <c r="A30" s="137" t="s">
        <v>222</v>
      </c>
      <c r="B30" s="144">
        <v>7.4320917434992735</v>
      </c>
      <c r="C30" s="144">
        <v>8.065486115094457</v>
      </c>
      <c r="D30" s="144">
        <v>5.8846569423394595</v>
      </c>
      <c r="E30" s="144">
        <v>5.074206839917712</v>
      </c>
      <c r="F30" s="144">
        <v>7.400958804421629</v>
      </c>
      <c r="G30" s="144">
        <v>8.027334018191016</v>
      </c>
      <c r="H30" s="144">
        <v>5.390334157604901</v>
      </c>
      <c r="I30" s="144">
        <v>5.953718959967606</v>
      </c>
      <c r="J30" s="144">
        <v>6.788116252839934</v>
      </c>
      <c r="K30" s="144">
        <v>7.453564267667636</v>
      </c>
      <c r="L30" s="144">
        <v>5.336731703419919</v>
      </c>
      <c r="M30" s="144">
        <v>6.574771189641396</v>
      </c>
      <c r="N30" s="144">
        <v>5.426092265884422</v>
      </c>
      <c r="O30" s="144">
        <v>4.555510476752103</v>
      </c>
      <c r="P30" s="144">
        <v>5.3574216314822465</v>
      </c>
      <c r="Q30" s="144">
        <v>6.2620539254237455</v>
      </c>
      <c r="R30" s="144">
        <v>6.112300309944466</v>
      </c>
      <c r="S30" s="144">
        <v>6.425094356112351</v>
      </c>
      <c r="T30" s="144">
        <v>5.182007401280714</v>
      </c>
      <c r="U30" s="144">
        <v>4.3972766758957915</v>
      </c>
      <c r="V30" s="144">
        <v>2.3538595493448167</v>
      </c>
      <c r="W30" s="144">
        <v>4.173942661441762</v>
      </c>
      <c r="X30" s="144">
        <v>5.605775024973769</v>
      </c>
      <c r="Y30" s="144">
        <v>6.1709374482312125</v>
      </c>
      <c r="Z30" s="144">
        <v>5.435478872664881</v>
      </c>
      <c r="AA30" s="144">
        <v>4.548446055989357</v>
      </c>
      <c r="AB30" s="144">
        <v>6.597301660400999</v>
      </c>
      <c r="AC30" s="144">
        <v>7.243332902284559</v>
      </c>
      <c r="AD30" s="144">
        <v>6.531743616041027</v>
      </c>
      <c r="AE30" s="144">
        <v>7.103884301527937</v>
      </c>
      <c r="AF30" s="144">
        <v>10.171326897828752</v>
      </c>
      <c r="AG30" s="144">
        <v>9.332466651836002</v>
      </c>
      <c r="AH30" s="144">
        <v>6.632446952703492</v>
      </c>
      <c r="AI30" s="144">
        <v>7.145167864481048</v>
      </c>
      <c r="AJ30" s="144">
        <v>48.68030388689019</v>
      </c>
      <c r="AK30" s="144">
        <v>46.707598787853726</v>
      </c>
      <c r="AL30" s="144">
        <v>46.23625528052064</v>
      </c>
      <c r="AM30" s="144">
        <v>42.89876610721804</v>
      </c>
      <c r="AN30" s="144">
        <v>47.63160040591554</v>
      </c>
      <c r="AO30" s="144">
        <v>44.40388469024652</v>
      </c>
      <c r="AP30" s="144">
        <v>72.3040750052519</v>
      </c>
      <c r="AQ30" s="144">
        <v>62.03605652245783</v>
      </c>
      <c r="AR30" s="144">
        <v>17.96343696674257</v>
      </c>
      <c r="AS30" s="144">
        <v>12.988296937954695</v>
      </c>
      <c r="AT30" s="144">
        <v>4.18460598793521</v>
      </c>
      <c r="AU30" s="144">
        <v>3.316406527471387</v>
      </c>
      <c r="AV30" s="144">
        <v>4.428247650274098</v>
      </c>
      <c r="AW30" s="144">
        <v>4.1571471735082834</v>
      </c>
      <c r="AX30" s="193">
        <v>3.2680124540216524</v>
      </c>
      <c r="AY30" s="144">
        <v>3.7881280117642078</v>
      </c>
      <c r="AZ30" s="144">
        <v>3.1739510374896787</v>
      </c>
      <c r="BA30" s="144">
        <v>2.6335275747855276</v>
      </c>
      <c r="BB30" s="144">
        <v>3.2658495288913842</v>
      </c>
      <c r="BC30" s="144">
        <v>3.779462546339137</v>
      </c>
      <c r="BD30" s="144">
        <v>16.9547770850491</v>
      </c>
      <c r="BE30" s="144">
        <v>15.293316510598434</v>
      </c>
      <c r="BF30" s="144">
        <v>7.763227073994133</v>
      </c>
      <c r="BG30" s="144">
        <v>8.771512507747667</v>
      </c>
      <c r="BH30" s="144">
        <v>9.539632982264918</v>
      </c>
      <c r="BI30" s="144">
        <v>9.168115904218217</v>
      </c>
      <c r="BJ30" s="144">
        <v>8.814751483967887</v>
      </c>
      <c r="BK30" s="144">
        <v>8.662327334750119</v>
      </c>
      <c r="BL30" s="144">
        <v>8.499007790416876</v>
      </c>
      <c r="BM30" s="144">
        <v>8.891208072782932</v>
      </c>
    </row>
    <row r="31" spans="1:65" ht="12.75" customHeight="1">
      <c r="A31" s="137" t="s">
        <v>223</v>
      </c>
      <c r="B31" s="144">
        <v>7.402872473515197</v>
      </c>
      <c r="C31" s="144">
        <v>7.810171220942363</v>
      </c>
      <c r="D31" s="144">
        <v>5.463513757844186</v>
      </c>
      <c r="E31" s="144">
        <v>4.784870170523182</v>
      </c>
      <c r="F31" s="144">
        <v>7.324942867250951</v>
      </c>
      <c r="G31" s="144">
        <v>7.775912139372492</v>
      </c>
      <c r="H31" s="144">
        <v>5.68812958460145</v>
      </c>
      <c r="I31" s="144">
        <v>5.792330054269191</v>
      </c>
      <c r="J31" s="144">
        <v>6.978637076749708</v>
      </c>
      <c r="K31" s="144">
        <v>7.240069712299677</v>
      </c>
      <c r="L31" s="144">
        <v>5.798973714673634</v>
      </c>
      <c r="M31" s="144">
        <v>6.683248649780213</v>
      </c>
      <c r="N31" s="144">
        <v>5.588231435177643</v>
      </c>
      <c r="O31" s="144">
        <v>4.704856582138573</v>
      </c>
      <c r="P31" s="144">
        <v>5.727282548504715</v>
      </c>
      <c r="Q31" s="144">
        <v>6.007332158036135</v>
      </c>
      <c r="R31" s="144">
        <v>6.148563366525091</v>
      </c>
      <c r="S31" s="144">
        <v>6.294001038132214</v>
      </c>
      <c r="T31" s="144">
        <v>4.700620202509008</v>
      </c>
      <c r="U31" s="144">
        <v>4.2725189110279915</v>
      </c>
      <c r="V31" s="144">
        <v>3.5430576132999483</v>
      </c>
      <c r="W31" s="144">
        <v>3.714613377694319</v>
      </c>
      <c r="X31" s="144">
        <v>5.7790976158429785</v>
      </c>
      <c r="Y31" s="144">
        <v>6.022095099963027</v>
      </c>
      <c r="Z31" s="144">
        <v>5.480842163025068</v>
      </c>
      <c r="AA31" s="144">
        <v>4.667107877826737</v>
      </c>
      <c r="AB31" s="144">
        <v>6.6290068135081155</v>
      </c>
      <c r="AC31" s="144">
        <v>6.9844734939801</v>
      </c>
      <c r="AD31" s="144">
        <v>6.465641268675275</v>
      </c>
      <c r="AE31" s="144">
        <v>6.652125596551963</v>
      </c>
      <c r="AF31" s="144">
        <v>10.078729940043766</v>
      </c>
      <c r="AG31" s="144">
        <v>8.668677033231782</v>
      </c>
      <c r="AH31" s="144">
        <v>6.495586565475605</v>
      </c>
      <c r="AI31" s="144">
        <v>6.668075398373203</v>
      </c>
      <c r="AJ31" s="144">
        <v>47.985151283891014</v>
      </c>
      <c r="AK31" s="144">
        <v>44.34740023167491</v>
      </c>
      <c r="AL31" s="144">
        <v>47.43265438198203</v>
      </c>
      <c r="AM31" s="144">
        <v>43.60957128512407</v>
      </c>
      <c r="AN31" s="144">
        <v>47.7127748576725</v>
      </c>
      <c r="AO31" s="144">
        <v>43.80550558975732</v>
      </c>
      <c r="AP31" s="144">
        <v>71.60420602662904</v>
      </c>
      <c r="AQ31" s="144">
        <v>62.64215656917385</v>
      </c>
      <c r="AR31" s="144">
        <v>18.027358680969602</v>
      </c>
      <c r="AS31" s="144">
        <v>12.908347051080868</v>
      </c>
      <c r="AT31" s="144">
        <v>3.8083060385279763</v>
      </c>
      <c r="AU31" s="144">
        <v>3.1661232544303326</v>
      </c>
      <c r="AV31" s="144">
        <v>4.216579634464752</v>
      </c>
      <c r="AW31" s="144">
        <v>3.649483740528486</v>
      </c>
      <c r="AX31" s="193">
        <v>3.320069435673762</v>
      </c>
      <c r="AY31" s="144">
        <v>3.666461157857582</v>
      </c>
      <c r="AZ31" s="144" t="s">
        <v>5</v>
      </c>
      <c r="BA31" s="144">
        <v>2.3471103834778764</v>
      </c>
      <c r="BB31" s="144">
        <v>3.320069435673762</v>
      </c>
      <c r="BC31" s="144">
        <v>3.657843125253956</v>
      </c>
      <c r="BD31" s="144">
        <v>17.020333242791512</v>
      </c>
      <c r="BE31" s="144">
        <v>15.34565860652622</v>
      </c>
      <c r="BF31" s="144">
        <v>7.844067237969678</v>
      </c>
      <c r="BG31" s="144">
        <v>7.786226805612989</v>
      </c>
      <c r="BH31" s="144">
        <v>8.334469457793299</v>
      </c>
      <c r="BI31" s="144">
        <v>8.694881061455384</v>
      </c>
      <c r="BJ31" s="144">
        <v>8.514832461154393</v>
      </c>
      <c r="BK31" s="144">
        <v>7.971025806245669</v>
      </c>
      <c r="BL31" s="144">
        <v>8.140452736566859</v>
      </c>
      <c r="BM31" s="144">
        <v>8.015622847093958</v>
      </c>
    </row>
    <row r="32" spans="1:65" ht="12.75" customHeight="1">
      <c r="A32" s="137" t="s">
        <v>224</v>
      </c>
      <c r="B32" s="144">
        <v>7.152335637035459</v>
      </c>
      <c r="C32" s="144">
        <v>7.877001971560702</v>
      </c>
      <c r="D32" s="144">
        <v>5.178125312669245</v>
      </c>
      <c r="E32" s="144">
        <v>5.0884614067547345</v>
      </c>
      <c r="F32" s="144">
        <v>7.123511163128256</v>
      </c>
      <c r="G32" s="144">
        <v>7.855347187736571</v>
      </c>
      <c r="H32" s="144">
        <v>5.102355792434489</v>
      </c>
      <c r="I32" s="144">
        <v>5.728968176056561</v>
      </c>
      <c r="J32" s="144">
        <v>6.441043576394731</v>
      </c>
      <c r="K32" s="144">
        <v>7.093352766168661</v>
      </c>
      <c r="L32" s="144">
        <v>5.5165857348292</v>
      </c>
      <c r="M32" s="144">
        <v>6.318305172407597</v>
      </c>
      <c r="N32" s="144">
        <v>5.5797414015027105</v>
      </c>
      <c r="O32" s="144">
        <v>4.546516072988516</v>
      </c>
      <c r="P32" s="144">
        <v>5.525437825420157</v>
      </c>
      <c r="Q32" s="144">
        <v>6.023441265299427</v>
      </c>
      <c r="R32" s="144">
        <v>6.24298549838369</v>
      </c>
      <c r="S32" s="144">
        <v>6.246678166567638</v>
      </c>
      <c r="T32" s="144">
        <v>4.4256195937721845</v>
      </c>
      <c r="U32" s="144">
        <v>4.267719661874059</v>
      </c>
      <c r="V32" s="144">
        <v>3.027051645907299</v>
      </c>
      <c r="W32" s="144">
        <v>4.376700728504984</v>
      </c>
      <c r="X32" s="144">
        <v>5.677296227638148</v>
      </c>
      <c r="Y32" s="144">
        <v>5.997638202041662</v>
      </c>
      <c r="Z32" s="144">
        <v>5.177155007503555</v>
      </c>
      <c r="AA32" s="144">
        <v>4.490549302210997</v>
      </c>
      <c r="AB32" s="144">
        <v>6.251569054500701</v>
      </c>
      <c r="AC32" s="144">
        <v>6.823062705493361</v>
      </c>
      <c r="AD32" s="144">
        <v>6.19750901338221</v>
      </c>
      <c r="AE32" s="144">
        <v>6.670433142933494</v>
      </c>
      <c r="AF32" s="144">
        <v>10.040688145269055</v>
      </c>
      <c r="AG32" s="144">
        <v>9.209988915150506</v>
      </c>
      <c r="AH32" s="144">
        <v>6.4186557946683305</v>
      </c>
      <c r="AI32" s="144">
        <v>6.7912476795755525</v>
      </c>
      <c r="AJ32" s="144">
        <v>49.368504935805525</v>
      </c>
      <c r="AK32" s="144">
        <v>43.642024830123276</v>
      </c>
      <c r="AL32" s="144">
        <v>45.4616610651048</v>
      </c>
      <c r="AM32" s="144">
        <v>41.03551335492912</v>
      </c>
      <c r="AN32" s="144">
        <v>46.765132700828495</v>
      </c>
      <c r="AO32" s="144">
        <v>41.84597555851043</v>
      </c>
      <c r="AP32" s="144">
        <v>76.12852789560317</v>
      </c>
      <c r="AQ32" s="144">
        <v>61.558346999703545</v>
      </c>
      <c r="AR32" s="144">
        <v>17.92793519044197</v>
      </c>
      <c r="AS32" s="144">
        <v>13.648273142561273</v>
      </c>
      <c r="AT32" s="144">
        <v>4.6167515247928925</v>
      </c>
      <c r="AU32" s="144">
        <v>3.437804990899411</v>
      </c>
      <c r="AV32" s="144">
        <v>4.271208436253086</v>
      </c>
      <c r="AW32" s="144">
        <v>3.7983754909987737</v>
      </c>
      <c r="AX32" s="193">
        <v>3.4107888254973395</v>
      </c>
      <c r="AY32" s="144">
        <v>3.8092260193993126</v>
      </c>
      <c r="AZ32" s="144" t="s">
        <v>5</v>
      </c>
      <c r="BA32" s="144">
        <v>2.583160069566701</v>
      </c>
      <c r="BB32" s="144">
        <v>3.4107888254973404</v>
      </c>
      <c r="BC32" s="144">
        <v>3.793250713416441</v>
      </c>
      <c r="BD32" s="144">
        <v>16.862733240696134</v>
      </c>
      <c r="BE32" s="144">
        <v>14.834889656329981</v>
      </c>
      <c r="BF32" s="144">
        <v>7.828947368421052</v>
      </c>
      <c r="BG32" s="144">
        <v>8.17440381168206</v>
      </c>
      <c r="BH32" s="144">
        <v>8.802535348117818</v>
      </c>
      <c r="BI32" s="144">
        <v>8.799278685698487</v>
      </c>
      <c r="BJ32" s="144">
        <v>8.643419864928417</v>
      </c>
      <c r="BK32" s="144">
        <v>8.626631846540702</v>
      </c>
      <c r="BL32" s="144">
        <v>8.207195281792686</v>
      </c>
      <c r="BM32" s="144">
        <v>8.50283221852215</v>
      </c>
    </row>
    <row r="33" spans="1:65" ht="12.75" customHeight="1">
      <c r="A33" s="137" t="s">
        <v>225</v>
      </c>
      <c r="B33" s="144" t="s">
        <v>4</v>
      </c>
      <c r="C33" s="144">
        <v>7.376006965094113</v>
      </c>
      <c r="D33" s="144" t="s">
        <v>5</v>
      </c>
      <c r="E33" s="144">
        <v>0</v>
      </c>
      <c r="F33" s="144">
        <v>7.129150950799844</v>
      </c>
      <c r="G33" s="144">
        <v>7.376006965094113</v>
      </c>
      <c r="H33" s="144" t="s">
        <v>4</v>
      </c>
      <c r="I33" s="144">
        <v>5.129302823038872</v>
      </c>
      <c r="J33" s="144">
        <v>5.288955212921826</v>
      </c>
      <c r="K33" s="144">
        <v>5.952907695162143</v>
      </c>
      <c r="L33" s="144" t="s">
        <v>4</v>
      </c>
      <c r="M33" s="144">
        <v>5.815463696100069</v>
      </c>
      <c r="N33" s="144" t="s">
        <v>4</v>
      </c>
      <c r="O33" s="144">
        <v>4.495883442821798</v>
      </c>
      <c r="P33" s="144">
        <v>4.91340213496414</v>
      </c>
      <c r="Q33" s="144">
        <v>5.48581032827264</v>
      </c>
      <c r="R33" s="144" t="s">
        <v>4</v>
      </c>
      <c r="S33" s="144">
        <v>5.625244597541995</v>
      </c>
      <c r="T33" s="144" t="s">
        <v>4</v>
      </c>
      <c r="U33" s="144">
        <v>4.000787144392754</v>
      </c>
      <c r="V33" s="144" t="s">
        <v>5</v>
      </c>
      <c r="W33" s="144">
        <v>3.8749380530150526</v>
      </c>
      <c r="X33" s="144">
        <v>5.0885240718095615</v>
      </c>
      <c r="Y33" s="144">
        <v>5.450254799923995</v>
      </c>
      <c r="Z33" s="144">
        <v>4.174329321197336</v>
      </c>
      <c r="AA33" s="144">
        <v>4.384790357399771</v>
      </c>
      <c r="AB33" s="144">
        <v>5.329930140305821</v>
      </c>
      <c r="AC33" s="144">
        <v>5.827158958966124</v>
      </c>
      <c r="AD33" s="144">
        <v>5.15103207070557</v>
      </c>
      <c r="AE33" s="144">
        <v>5.610313961535539</v>
      </c>
      <c r="AF33" s="144" t="s">
        <v>4</v>
      </c>
      <c r="AG33" s="144">
        <v>8.6311170469963</v>
      </c>
      <c r="AH33" s="144">
        <v>5.445881860358569</v>
      </c>
      <c r="AI33" s="144">
        <v>5.734699589868457</v>
      </c>
      <c r="AJ33" s="144" t="s">
        <v>5</v>
      </c>
      <c r="AK33" s="144">
        <v>0</v>
      </c>
      <c r="AL33" s="144" t="s">
        <v>4</v>
      </c>
      <c r="AM33" s="144">
        <v>40.079618459299056</v>
      </c>
      <c r="AN33" s="144">
        <v>44.27248555214452</v>
      </c>
      <c r="AO33" s="144">
        <v>39.605513633064035</v>
      </c>
      <c r="AP33" s="144" t="s">
        <v>5</v>
      </c>
      <c r="AQ33" s="144">
        <v>0</v>
      </c>
      <c r="AR33" s="144" t="s">
        <v>5</v>
      </c>
      <c r="AS33" s="144">
        <v>0</v>
      </c>
      <c r="AT33" s="144" t="s">
        <v>5</v>
      </c>
      <c r="AU33" s="144">
        <v>0</v>
      </c>
      <c r="AV33" s="144" t="s">
        <v>5</v>
      </c>
      <c r="AW33" s="144">
        <v>3.982645434206776</v>
      </c>
      <c r="AX33" s="193" t="s">
        <v>4</v>
      </c>
      <c r="AY33" s="144">
        <v>3.6125436640173176</v>
      </c>
      <c r="AZ33" s="144" t="s">
        <v>5</v>
      </c>
      <c r="BA33" s="144">
        <v>0</v>
      </c>
      <c r="BB33" s="144">
        <v>3.161212648755128</v>
      </c>
      <c r="BC33" s="144">
        <v>3.6125436640173176</v>
      </c>
      <c r="BD33" s="144" t="s">
        <v>4</v>
      </c>
      <c r="BE33" s="144">
        <v>14.705720309255716</v>
      </c>
      <c r="BF33" s="144" t="s">
        <v>5</v>
      </c>
      <c r="BG33" s="144">
        <v>0</v>
      </c>
      <c r="BH33" s="144" t="s">
        <v>4</v>
      </c>
      <c r="BI33" s="144">
        <v>9.40253651778321</v>
      </c>
      <c r="BJ33" s="144" t="s">
        <v>4</v>
      </c>
      <c r="BK33" s="144">
        <v>8.588038946939633</v>
      </c>
      <c r="BL33" s="144" t="s">
        <v>4</v>
      </c>
      <c r="BM33" s="144">
        <v>8.684373658974327</v>
      </c>
    </row>
    <row r="34" spans="1:65" ht="12.75" customHeight="1">
      <c r="A34" s="137" t="s">
        <v>226</v>
      </c>
      <c r="B34" s="144" t="s">
        <v>4</v>
      </c>
      <c r="C34" s="144">
        <v>8.057993790590746</v>
      </c>
      <c r="D34" s="144" t="s">
        <v>5</v>
      </c>
      <c r="E34" s="144">
        <v>5.756142704241873</v>
      </c>
      <c r="F34" s="144">
        <v>7.901331313235201</v>
      </c>
      <c r="G34" s="144">
        <v>8.043943740735884</v>
      </c>
      <c r="H34" s="144" t="s">
        <v>4</v>
      </c>
      <c r="I34" s="144">
        <v>6.451289650628108</v>
      </c>
      <c r="J34" s="144">
        <v>7.891224412685443</v>
      </c>
      <c r="K34" s="144">
        <v>8.034332945113444</v>
      </c>
      <c r="L34" s="144" t="s">
        <v>4</v>
      </c>
      <c r="M34" s="144">
        <v>7.597977984163492</v>
      </c>
      <c r="N34" s="144" t="s">
        <v>4</v>
      </c>
      <c r="O34" s="144">
        <v>4.460351364186552</v>
      </c>
      <c r="P34" s="144">
        <v>6.630381063027537</v>
      </c>
      <c r="Q34" s="144">
        <v>6.680031870410578</v>
      </c>
      <c r="R34" s="144" t="s">
        <v>5</v>
      </c>
      <c r="S34" s="144">
        <v>6.108983203328158</v>
      </c>
      <c r="T34" s="144" t="s">
        <v>4</v>
      </c>
      <c r="U34" s="144">
        <v>4.452352110520309</v>
      </c>
      <c r="V34" s="144" t="s">
        <v>5</v>
      </c>
      <c r="W34" s="144">
        <v>5.2732280082118175</v>
      </c>
      <c r="X34" s="144">
        <v>6.653284147555199</v>
      </c>
      <c r="Y34" s="144">
        <v>6.152793972361175</v>
      </c>
      <c r="Z34" s="144">
        <v>5.908447295641152</v>
      </c>
      <c r="AA34" s="144">
        <v>4.527336218294718</v>
      </c>
      <c r="AB34" s="144">
        <v>7.776466334218382</v>
      </c>
      <c r="AC34" s="144">
        <v>7.973018415820448</v>
      </c>
      <c r="AD34" s="144">
        <v>7.707072076054091</v>
      </c>
      <c r="AE34" s="144">
        <v>7.58872008268154</v>
      </c>
      <c r="AF34" s="144" t="s">
        <v>5</v>
      </c>
      <c r="AG34" s="144">
        <v>8.944736672021767</v>
      </c>
      <c r="AH34" s="144">
        <v>7.707072076054091</v>
      </c>
      <c r="AI34" s="144">
        <v>7.6076847753051</v>
      </c>
      <c r="AJ34" s="144" t="s">
        <v>5</v>
      </c>
      <c r="AK34" s="144">
        <v>49.65098346499267</v>
      </c>
      <c r="AL34" s="144" t="s">
        <v>4</v>
      </c>
      <c r="AM34" s="144">
        <v>40.282308060824455</v>
      </c>
      <c r="AN34" s="144">
        <v>43.168893367135816</v>
      </c>
      <c r="AO34" s="144">
        <v>40.40379641014682</v>
      </c>
      <c r="AP34" s="144" t="s">
        <v>5</v>
      </c>
      <c r="AQ34" s="144">
        <v>0</v>
      </c>
      <c r="AR34" s="144" t="s">
        <v>5</v>
      </c>
      <c r="AS34" s="144">
        <v>0</v>
      </c>
      <c r="AT34" s="144" t="s">
        <v>5</v>
      </c>
      <c r="AU34" s="144">
        <v>0</v>
      </c>
      <c r="AV34" s="144">
        <v>3.257142857142857</v>
      </c>
      <c r="AW34" s="144">
        <v>3.484454970284701</v>
      </c>
      <c r="AX34" s="193" t="s">
        <v>4</v>
      </c>
      <c r="AY34" s="144">
        <v>4.05782390833285</v>
      </c>
      <c r="AZ34" s="144" t="s">
        <v>4</v>
      </c>
      <c r="BA34" s="144">
        <v>2.269040800535718</v>
      </c>
      <c r="BB34" s="144">
        <v>3.5732447308635207</v>
      </c>
      <c r="BC34" s="144">
        <v>3.7852353348954395</v>
      </c>
      <c r="BD34" s="144">
        <v>16.563902564792684</v>
      </c>
      <c r="BE34" s="144">
        <v>15.280310389470301</v>
      </c>
      <c r="BF34" s="144">
        <v>8</v>
      </c>
      <c r="BG34" s="144">
        <v>7.359489047090498</v>
      </c>
      <c r="BH34" s="144">
        <v>8.19744897633203</v>
      </c>
      <c r="BI34" s="144">
        <v>8.922923401414737</v>
      </c>
      <c r="BJ34" s="144">
        <v>9.24201201356489</v>
      </c>
      <c r="BK34" s="144">
        <v>9.161678474005257</v>
      </c>
      <c r="BL34" s="144">
        <v>9.258008915781879</v>
      </c>
      <c r="BM34" s="144">
        <v>9.876720271474772</v>
      </c>
    </row>
    <row r="35" spans="1:65" ht="12.75" customHeight="1">
      <c r="A35" s="137" t="s">
        <v>227</v>
      </c>
      <c r="B35" s="144" t="s">
        <v>4</v>
      </c>
      <c r="C35" s="144">
        <v>6.868319933234393</v>
      </c>
      <c r="D35" s="144" t="s">
        <v>5</v>
      </c>
      <c r="E35" s="144">
        <v>5.122413259812889</v>
      </c>
      <c r="F35" s="144" t="s">
        <v>4</v>
      </c>
      <c r="G35" s="144">
        <v>6.854625162410009</v>
      </c>
      <c r="H35" s="144" t="s">
        <v>4</v>
      </c>
      <c r="I35" s="144">
        <v>5.456096529787545</v>
      </c>
      <c r="J35" s="144">
        <v>6.515609668545132</v>
      </c>
      <c r="K35" s="144">
        <v>6.4722550161388</v>
      </c>
      <c r="L35" s="144" t="s">
        <v>4</v>
      </c>
      <c r="M35" s="144">
        <v>5.857686634518688</v>
      </c>
      <c r="N35" s="144" t="s">
        <v>4</v>
      </c>
      <c r="O35" s="144">
        <v>4.496901632653259</v>
      </c>
      <c r="P35" s="144" t="s">
        <v>4</v>
      </c>
      <c r="Q35" s="144">
        <v>5.373207690951126</v>
      </c>
      <c r="R35" s="144" t="s">
        <v>4</v>
      </c>
      <c r="S35" s="144">
        <v>5.889096043940924</v>
      </c>
      <c r="T35" s="144" t="s">
        <v>4</v>
      </c>
      <c r="U35" s="144">
        <v>3.988768868908675</v>
      </c>
      <c r="V35" s="144" t="s">
        <v>5</v>
      </c>
      <c r="W35" s="144">
        <v>0</v>
      </c>
      <c r="X35" s="144">
        <v>4.96652556060114</v>
      </c>
      <c r="Y35" s="144">
        <v>5.422422580815377</v>
      </c>
      <c r="Z35" s="144">
        <v>4.171087263124598</v>
      </c>
      <c r="AA35" s="144">
        <v>4.336670466365466</v>
      </c>
      <c r="AB35" s="144">
        <v>5.710126638205004</v>
      </c>
      <c r="AC35" s="144">
        <v>6.149792526275605</v>
      </c>
      <c r="AD35" s="144">
        <v>5.376553520705532</v>
      </c>
      <c r="AE35" s="144">
        <v>5.814472715739965</v>
      </c>
      <c r="AF35" s="144" t="s">
        <v>4</v>
      </c>
      <c r="AG35" s="144">
        <v>8.806914377390845</v>
      </c>
      <c r="AH35" s="144">
        <v>5.8067491220129</v>
      </c>
      <c r="AI35" s="144">
        <v>5.8908426893479415</v>
      </c>
      <c r="AJ35" s="144" t="s">
        <v>4</v>
      </c>
      <c r="AK35" s="144">
        <v>0</v>
      </c>
      <c r="AL35" s="144" t="s">
        <v>4</v>
      </c>
      <c r="AM35" s="144">
        <v>38.005408363171185</v>
      </c>
      <c r="AN35" s="144" t="s">
        <v>4</v>
      </c>
      <c r="AO35" s="144">
        <v>34.294651760185715</v>
      </c>
      <c r="AP35" s="144" t="s">
        <v>5</v>
      </c>
      <c r="AQ35" s="144">
        <v>0</v>
      </c>
      <c r="AR35" s="144" t="s">
        <v>5</v>
      </c>
      <c r="AS35" s="144">
        <v>0</v>
      </c>
      <c r="AT35" s="144" t="s">
        <v>5</v>
      </c>
      <c r="AU35" s="144">
        <v>0</v>
      </c>
      <c r="AV35" s="144" t="s">
        <v>5</v>
      </c>
      <c r="AW35" s="144">
        <v>0</v>
      </c>
      <c r="AX35" s="193" t="s">
        <v>4</v>
      </c>
      <c r="AY35" s="144">
        <v>3.431015734297476</v>
      </c>
      <c r="AZ35" s="144" t="s">
        <v>5</v>
      </c>
      <c r="BA35" s="144">
        <v>2.4253345898403476</v>
      </c>
      <c r="BB35" s="144" t="s">
        <v>4</v>
      </c>
      <c r="BC35" s="144">
        <v>3.3802916175123228</v>
      </c>
      <c r="BD35" s="144" t="s">
        <v>4</v>
      </c>
      <c r="BE35" s="144">
        <v>13.065160119185363</v>
      </c>
      <c r="BF35" s="144" t="s">
        <v>5</v>
      </c>
      <c r="BG35" s="144">
        <v>0</v>
      </c>
      <c r="BH35" s="144" t="s">
        <v>4</v>
      </c>
      <c r="BI35" s="144">
        <v>8.890113928092994</v>
      </c>
      <c r="BJ35" s="144" t="s">
        <v>4</v>
      </c>
      <c r="BK35" s="144">
        <v>8.536763406862255</v>
      </c>
      <c r="BL35" s="144" t="s">
        <v>4</v>
      </c>
      <c r="BM35" s="144">
        <v>8.337495337965244</v>
      </c>
    </row>
    <row r="36" spans="1:65" ht="12.75" customHeight="1">
      <c r="A36" s="137" t="s">
        <v>228</v>
      </c>
      <c r="B36" s="144">
        <v>7.7535301454069625</v>
      </c>
      <c r="C36" s="144">
        <v>7.858422094697467</v>
      </c>
      <c r="D36" s="144" t="s">
        <v>5</v>
      </c>
      <c r="E36" s="144">
        <v>4.964849583039651</v>
      </c>
      <c r="F36" s="144">
        <v>7.7535301454069625</v>
      </c>
      <c r="G36" s="144">
        <v>7.832683624688883</v>
      </c>
      <c r="H36" s="144">
        <v>5.831405262155256</v>
      </c>
      <c r="I36" s="144">
        <v>5.516825665159632</v>
      </c>
      <c r="J36" s="144">
        <v>7.487574693922308</v>
      </c>
      <c r="K36" s="144">
        <v>7.651413482828483</v>
      </c>
      <c r="L36" s="144">
        <v>6.484541233679407</v>
      </c>
      <c r="M36" s="144">
        <v>6.522233254880741</v>
      </c>
      <c r="N36" s="144">
        <v>4.909634413637387</v>
      </c>
      <c r="O36" s="144">
        <v>4.694763832026485</v>
      </c>
      <c r="P36" s="144">
        <v>6.322782920468585</v>
      </c>
      <c r="Q36" s="144">
        <v>6.304014156714297</v>
      </c>
      <c r="R36" s="144">
        <v>5.590361080687758</v>
      </c>
      <c r="S36" s="144">
        <v>6.348437266620374</v>
      </c>
      <c r="T36" s="144">
        <v>5.7954119171633804</v>
      </c>
      <c r="U36" s="144">
        <v>4.448192426592263</v>
      </c>
      <c r="V36" s="144">
        <v>3.9108849476521668</v>
      </c>
      <c r="W36" s="144">
        <v>2.2803956498633893</v>
      </c>
      <c r="X36" s="144">
        <v>6.222670358404995</v>
      </c>
      <c r="Y36" s="144">
        <v>6.16874046432174</v>
      </c>
      <c r="Z36" s="144">
        <v>5.339479787128896</v>
      </c>
      <c r="AA36" s="144">
        <v>4.602764501756409</v>
      </c>
      <c r="AB36" s="144">
        <v>6.9902695600422335</v>
      </c>
      <c r="AC36" s="144">
        <v>7.147939779444533</v>
      </c>
      <c r="AD36" s="144">
        <v>6.833910111748113</v>
      </c>
      <c r="AE36" s="144">
        <v>6.911110716514183</v>
      </c>
      <c r="AF36" s="144">
        <v>10.663119424959167</v>
      </c>
      <c r="AG36" s="144">
        <v>9.087829396714408</v>
      </c>
      <c r="AH36" s="144">
        <v>7.613596780254845</v>
      </c>
      <c r="AI36" s="144">
        <v>7.221088905015104</v>
      </c>
      <c r="AJ36" s="144">
        <v>44.03175350875416</v>
      </c>
      <c r="AK36" s="144">
        <v>38.889100275443354</v>
      </c>
      <c r="AL36" s="144">
        <v>44.05625661381314</v>
      </c>
      <c r="AM36" s="144">
        <v>39.182869037379845</v>
      </c>
      <c r="AN36" s="144">
        <v>44.04420942453997</v>
      </c>
      <c r="AO36" s="144">
        <v>38.913694667277426</v>
      </c>
      <c r="AP36" s="144">
        <v>72.94028103044495</v>
      </c>
      <c r="AQ36" s="144">
        <v>61.27701025710378</v>
      </c>
      <c r="AR36" s="144">
        <v>17.98548307081731</v>
      </c>
      <c r="AS36" s="144">
        <v>13.118661896537246</v>
      </c>
      <c r="AT36" s="144" t="s">
        <v>5</v>
      </c>
      <c r="AU36" s="144">
        <v>0</v>
      </c>
      <c r="AV36" s="144" t="s">
        <v>5</v>
      </c>
      <c r="AW36" s="144">
        <v>3.894396073803262</v>
      </c>
      <c r="AX36" s="193">
        <v>3.7842754941287238</v>
      </c>
      <c r="AY36" s="144">
        <v>4.011243325684147</v>
      </c>
      <c r="AZ36" s="144" t="s">
        <v>5</v>
      </c>
      <c r="BA36" s="144">
        <v>0</v>
      </c>
      <c r="BB36" s="144">
        <v>3.7842754941287238</v>
      </c>
      <c r="BC36" s="144">
        <v>4.011243325684147</v>
      </c>
      <c r="BD36" s="144">
        <v>16.22608745109925</v>
      </c>
      <c r="BE36" s="144">
        <v>14.639117304128774</v>
      </c>
      <c r="BF36" s="144">
        <v>8.164245810055865</v>
      </c>
      <c r="BG36" s="144">
        <v>7.071249335076202</v>
      </c>
      <c r="BH36" s="144">
        <v>8.096026718464845</v>
      </c>
      <c r="BI36" s="144">
        <v>8.452251912821279</v>
      </c>
      <c r="BJ36" s="144">
        <v>7.992539559107116</v>
      </c>
      <c r="BK36" s="144">
        <v>8.21340332764517</v>
      </c>
      <c r="BL36" s="144">
        <v>8.296982513400149</v>
      </c>
      <c r="BM36" s="144">
        <v>8.369341153560304</v>
      </c>
    </row>
    <row r="37" spans="1:65" ht="12.75" customHeight="1">
      <c r="A37" s="137" t="s">
        <v>229</v>
      </c>
      <c r="B37" s="144" t="s">
        <v>4</v>
      </c>
      <c r="C37" s="144">
        <v>8.22293774930598</v>
      </c>
      <c r="D37" s="144" t="s">
        <v>5</v>
      </c>
      <c r="E37" s="144">
        <v>0</v>
      </c>
      <c r="F37" s="144">
        <v>7.396773703694768</v>
      </c>
      <c r="G37" s="144">
        <v>8.22293774930598</v>
      </c>
      <c r="H37" s="144" t="s">
        <v>5</v>
      </c>
      <c r="I37" s="144">
        <v>0</v>
      </c>
      <c r="J37" s="144">
        <v>7.396773703694768</v>
      </c>
      <c r="K37" s="144">
        <v>8.22293774930598</v>
      </c>
      <c r="L37" s="144" t="s">
        <v>4</v>
      </c>
      <c r="M37" s="144">
        <v>7.600494240154449</v>
      </c>
      <c r="N37" s="144" t="s">
        <v>4</v>
      </c>
      <c r="O37" s="144">
        <v>4.715704693778254</v>
      </c>
      <c r="P37" s="144">
        <v>6.287782952864374</v>
      </c>
      <c r="Q37" s="144">
        <v>7.574701437320327</v>
      </c>
      <c r="R37" s="144" t="s">
        <v>5</v>
      </c>
      <c r="S37" s="144">
        <v>0</v>
      </c>
      <c r="T37" s="144" t="s">
        <v>5</v>
      </c>
      <c r="U37" s="144">
        <v>5.2617044395664125</v>
      </c>
      <c r="V37" s="144" t="s">
        <v>5</v>
      </c>
      <c r="W37" s="144">
        <v>0</v>
      </c>
      <c r="X37" s="144">
        <v>6.287782952864374</v>
      </c>
      <c r="Y37" s="144">
        <v>7.488156371434933</v>
      </c>
      <c r="Z37" s="144">
        <v>4.450373948632823</v>
      </c>
      <c r="AA37" s="144">
        <v>5.159601655244403</v>
      </c>
      <c r="AB37" s="144">
        <v>7.23141100647095</v>
      </c>
      <c r="AC37" s="144">
        <v>8.117932648367562</v>
      </c>
      <c r="AD37" s="144">
        <v>7.206505761815306</v>
      </c>
      <c r="AE37" s="144">
        <v>8.094050317923998</v>
      </c>
      <c r="AF37" s="144" t="s">
        <v>254</v>
      </c>
      <c r="AG37" s="144">
        <v>6.053145128949318</v>
      </c>
      <c r="AH37" s="144">
        <v>7.206505761815306</v>
      </c>
      <c r="AI37" s="144">
        <v>8.087889997925714</v>
      </c>
      <c r="AJ37" s="144" t="s">
        <v>5</v>
      </c>
      <c r="AK37" s="144">
        <v>0</v>
      </c>
      <c r="AL37" s="144" t="s">
        <v>5</v>
      </c>
      <c r="AM37" s="144">
        <v>0</v>
      </c>
      <c r="AN37" s="144" t="s">
        <v>5</v>
      </c>
      <c r="AO37" s="144">
        <v>0</v>
      </c>
      <c r="AP37" s="144" t="s">
        <v>5</v>
      </c>
      <c r="AQ37" s="144">
        <v>0</v>
      </c>
      <c r="AR37" s="144" t="s">
        <v>5</v>
      </c>
      <c r="AS37" s="144">
        <v>0</v>
      </c>
      <c r="AT37" s="144" t="s">
        <v>5</v>
      </c>
      <c r="AU37" s="144">
        <v>0</v>
      </c>
      <c r="AV37" s="144" t="s">
        <v>5</v>
      </c>
      <c r="AW37" s="144">
        <v>0</v>
      </c>
      <c r="AX37" s="193" t="s">
        <v>4</v>
      </c>
      <c r="AY37" s="144">
        <v>3.992027087435541</v>
      </c>
      <c r="AZ37" s="144" t="s">
        <v>5</v>
      </c>
      <c r="BA37" s="144">
        <v>0</v>
      </c>
      <c r="BB37" s="144">
        <v>4.505977450954201</v>
      </c>
      <c r="BC37" s="144">
        <v>3.992027087435541</v>
      </c>
      <c r="BD37" s="144" t="s">
        <v>4</v>
      </c>
      <c r="BE37" s="144">
        <v>13.224258328408748</v>
      </c>
      <c r="BF37" s="144" t="s">
        <v>5</v>
      </c>
      <c r="BG37" s="144">
        <v>0</v>
      </c>
      <c r="BH37" s="144" t="s">
        <v>4</v>
      </c>
      <c r="BI37" s="144">
        <v>9.57862669312169</v>
      </c>
      <c r="BJ37" s="144" t="s">
        <v>4</v>
      </c>
      <c r="BK37" s="144">
        <v>8.417738671485779</v>
      </c>
      <c r="BL37" s="144" t="s">
        <v>4</v>
      </c>
      <c r="BM37" s="144">
        <v>9.488230566686495</v>
      </c>
    </row>
    <row r="38" spans="1:65" ht="12.75" customHeight="1">
      <c r="A38" s="137" t="s">
        <v>230</v>
      </c>
      <c r="B38" s="144">
        <v>6.696192839555512</v>
      </c>
      <c r="C38" s="144">
        <v>6.832764210768934</v>
      </c>
      <c r="D38" s="144">
        <v>5.446983322710198</v>
      </c>
      <c r="E38" s="144">
        <v>4.884741693416336</v>
      </c>
      <c r="F38" s="144">
        <v>6.63385548172963</v>
      </c>
      <c r="G38" s="144">
        <v>6.781162639926315</v>
      </c>
      <c r="H38" s="144">
        <v>5.198745985579374</v>
      </c>
      <c r="I38" s="144">
        <v>5.379858219930499</v>
      </c>
      <c r="J38" s="144">
        <v>6.0373567657181315</v>
      </c>
      <c r="K38" s="144">
        <v>6.174965233118991</v>
      </c>
      <c r="L38" s="144">
        <v>4.91475518269125</v>
      </c>
      <c r="M38" s="144">
        <v>5.917181267962925</v>
      </c>
      <c r="N38" s="144">
        <v>4.069552858315422</v>
      </c>
      <c r="O38" s="144">
        <v>4.427600361757615</v>
      </c>
      <c r="P38" s="144">
        <v>4.659745536053421</v>
      </c>
      <c r="Q38" s="144">
        <v>5.546642385062565</v>
      </c>
      <c r="R38" s="144">
        <v>5.684581452494454</v>
      </c>
      <c r="S38" s="144">
        <v>6.006996352534741</v>
      </c>
      <c r="T38" s="144">
        <v>4.233897889264537</v>
      </c>
      <c r="U38" s="144">
        <v>3.8949429552267367</v>
      </c>
      <c r="V38" s="144">
        <v>5.48838169886276</v>
      </c>
      <c r="W38" s="144">
        <v>4.010934401123305</v>
      </c>
      <c r="X38" s="144">
        <v>5.062997880905996</v>
      </c>
      <c r="Y38" s="144">
        <v>5.682178553671987</v>
      </c>
      <c r="Z38" s="144">
        <v>4.189203518970838</v>
      </c>
      <c r="AA38" s="144">
        <v>4.353678338601872</v>
      </c>
      <c r="AB38" s="144">
        <v>5.543666961819598</v>
      </c>
      <c r="AC38" s="144">
        <v>6.031681835704109</v>
      </c>
      <c r="AD38" s="144">
        <v>5.322468551063379</v>
      </c>
      <c r="AE38" s="144">
        <v>5.814195291168277</v>
      </c>
      <c r="AF38" s="144">
        <v>9.88303936748928</v>
      </c>
      <c r="AG38" s="144">
        <v>9.068644213633863</v>
      </c>
      <c r="AH38" s="144">
        <v>6.19257962780654</v>
      </c>
      <c r="AI38" s="144">
        <v>6.332377375873003</v>
      </c>
      <c r="AJ38" s="144">
        <v>45.687846838915775</v>
      </c>
      <c r="AK38" s="144">
        <v>43.95243012294202</v>
      </c>
      <c r="AL38" s="144">
        <v>44.20153169967641</v>
      </c>
      <c r="AM38" s="144">
        <v>41.080481279644985</v>
      </c>
      <c r="AN38" s="144">
        <v>44.26814469149378</v>
      </c>
      <c r="AO38" s="144">
        <v>40.82100978241824</v>
      </c>
      <c r="AP38" s="144" t="s">
        <v>5</v>
      </c>
      <c r="AQ38" s="144">
        <v>60.4144896020404</v>
      </c>
      <c r="AR38" s="144" t="s">
        <v>5</v>
      </c>
      <c r="AS38" s="144">
        <v>0</v>
      </c>
      <c r="AT38" s="144" t="s">
        <v>5</v>
      </c>
      <c r="AU38" s="144">
        <v>3.135196129350854</v>
      </c>
      <c r="AV38" s="144">
        <v>4.271208436253087</v>
      </c>
      <c r="AW38" s="144">
        <v>2.8641048356333383</v>
      </c>
      <c r="AX38" s="193">
        <v>3.0245648095126976</v>
      </c>
      <c r="AY38" s="144">
        <v>3.436029367569639</v>
      </c>
      <c r="AZ38" s="144" t="s">
        <v>5</v>
      </c>
      <c r="BA38" s="144">
        <v>2.49525882367593</v>
      </c>
      <c r="BB38" s="144">
        <v>3.0245648095126976</v>
      </c>
      <c r="BC38" s="144">
        <v>3.404969253715593</v>
      </c>
      <c r="BD38" s="144">
        <v>15.538497059219479</v>
      </c>
      <c r="BE38" s="144">
        <v>14.910416435383038</v>
      </c>
      <c r="BF38" s="144">
        <v>6.285714285714285</v>
      </c>
      <c r="BG38" s="144">
        <v>9.926537607573533</v>
      </c>
      <c r="BH38" s="144">
        <v>8.908053412752658</v>
      </c>
      <c r="BI38" s="144">
        <v>8.908508436062956</v>
      </c>
      <c r="BJ38" s="144">
        <v>8.651135358449599</v>
      </c>
      <c r="BK38" s="144">
        <v>8.23933498714247</v>
      </c>
      <c r="BL38" s="144">
        <v>8.093147310709579</v>
      </c>
      <c r="BM38" s="144">
        <v>8.621943277668462</v>
      </c>
    </row>
    <row r="39" spans="1:65" ht="12.75" customHeight="1">
      <c r="A39" s="137" t="s">
        <v>231</v>
      </c>
      <c r="B39" s="144">
        <v>7.4517091287858435</v>
      </c>
      <c r="C39" s="144">
        <v>8.323670004156888</v>
      </c>
      <c r="D39" s="144">
        <v>5.462570992249111</v>
      </c>
      <c r="E39" s="144">
        <v>5.372021298220629</v>
      </c>
      <c r="F39" s="144">
        <v>7.430343274567482</v>
      </c>
      <c r="G39" s="144">
        <v>8.312664493169923</v>
      </c>
      <c r="H39" s="144">
        <v>5.168723089708713</v>
      </c>
      <c r="I39" s="144">
        <v>5.210110377952045</v>
      </c>
      <c r="J39" s="144">
        <v>7.352212072052275</v>
      </c>
      <c r="K39" s="144">
        <v>8.233014439507112</v>
      </c>
      <c r="L39" s="144">
        <v>6.2155800504817815</v>
      </c>
      <c r="M39" s="144">
        <v>6.9677334530008395</v>
      </c>
      <c r="N39" s="144">
        <v>4.392404638155445</v>
      </c>
      <c r="O39" s="144">
        <v>4.562162240445634</v>
      </c>
      <c r="P39" s="144">
        <v>5.594902527122566</v>
      </c>
      <c r="Q39" s="144">
        <v>6.2794572978446155</v>
      </c>
      <c r="R39" s="144">
        <v>5.661563287204831</v>
      </c>
      <c r="S39" s="144">
        <v>5.876255899090051</v>
      </c>
      <c r="T39" s="144">
        <v>5.083543184927921</v>
      </c>
      <c r="U39" s="144">
        <v>4.282121078395964</v>
      </c>
      <c r="V39" s="144">
        <v>5.016954687606097</v>
      </c>
      <c r="W39" s="144">
        <v>4.178160770768044</v>
      </c>
      <c r="X39" s="144">
        <v>5.490160061473363</v>
      </c>
      <c r="Y39" s="144">
        <v>5.68417830764171</v>
      </c>
      <c r="Z39" s="144">
        <v>4.8201726895296435</v>
      </c>
      <c r="AA39" s="144">
        <v>4.395901109799973</v>
      </c>
      <c r="AB39" s="144">
        <v>7.078779232408732</v>
      </c>
      <c r="AC39" s="144">
        <v>7.850533717295868</v>
      </c>
      <c r="AD39" s="144">
        <v>6.774833218266451</v>
      </c>
      <c r="AE39" s="144">
        <v>7.4075726761132685</v>
      </c>
      <c r="AF39" s="144">
        <v>10.246110618893267</v>
      </c>
      <c r="AG39" s="144">
        <v>8.681089348871392</v>
      </c>
      <c r="AH39" s="144">
        <v>6.843781855666772</v>
      </c>
      <c r="AI39" s="144">
        <v>7.424154911920203</v>
      </c>
      <c r="AJ39" s="144">
        <v>46.80414623855033</v>
      </c>
      <c r="AK39" s="144">
        <v>42.791467700836776</v>
      </c>
      <c r="AL39" s="144">
        <v>45.64406735675382</v>
      </c>
      <c r="AM39" s="144">
        <v>37.95836378654343</v>
      </c>
      <c r="AN39" s="144">
        <v>46.08549161121873</v>
      </c>
      <c r="AO39" s="144">
        <v>39.32475420228554</v>
      </c>
      <c r="AP39" s="144" t="s">
        <v>5</v>
      </c>
      <c r="AQ39" s="144">
        <v>0</v>
      </c>
      <c r="AR39" s="144" t="s">
        <v>5</v>
      </c>
      <c r="AS39" s="144">
        <v>0</v>
      </c>
      <c r="AT39" s="144" t="s">
        <v>5</v>
      </c>
      <c r="AU39" s="144">
        <v>3.5437880815439557</v>
      </c>
      <c r="AV39" s="144">
        <v>3.4720054712136927</v>
      </c>
      <c r="AW39" s="144">
        <v>3.901970181074764</v>
      </c>
      <c r="AX39" s="193">
        <v>3.763630792918666</v>
      </c>
      <c r="AY39" s="144">
        <v>3.7857038034326314</v>
      </c>
      <c r="AZ39" s="144">
        <v>2.6274297052798095</v>
      </c>
      <c r="BA39" s="144">
        <v>2.504863030564626</v>
      </c>
      <c r="BB39" s="144">
        <v>3.6797400847806236</v>
      </c>
      <c r="BC39" s="144">
        <v>3.7687437051482044</v>
      </c>
      <c r="BD39" s="144">
        <v>15.624407998676775</v>
      </c>
      <c r="BE39" s="144">
        <v>14.997091404453991</v>
      </c>
      <c r="BF39" s="144">
        <v>7.767780777746984</v>
      </c>
      <c r="BG39" s="144">
        <v>7.9063643965300345</v>
      </c>
      <c r="BH39" s="144">
        <v>8.005203465626945</v>
      </c>
      <c r="BI39" s="144">
        <v>9.347068245222182</v>
      </c>
      <c r="BJ39" s="144">
        <v>8.545796519546307</v>
      </c>
      <c r="BK39" s="144">
        <v>8.534967220066282</v>
      </c>
      <c r="BL39" s="144">
        <v>8.713352181196608</v>
      </c>
      <c r="BM39" s="144">
        <v>8.963839376006115</v>
      </c>
    </row>
    <row r="40" spans="1:65" ht="12.75" customHeight="1">
      <c r="A40" s="137" t="s">
        <v>232</v>
      </c>
      <c r="B40" s="144">
        <v>6.801896981190706</v>
      </c>
      <c r="C40" s="144">
        <v>7.154278491001458</v>
      </c>
      <c r="D40" s="144">
        <v>5.468061962473102</v>
      </c>
      <c r="E40" s="144">
        <v>4.8619195997487985</v>
      </c>
      <c r="F40" s="144">
        <v>6.774717787500988</v>
      </c>
      <c r="G40" s="144">
        <v>7.131428636841443</v>
      </c>
      <c r="H40" s="144">
        <v>5.195873058909748</v>
      </c>
      <c r="I40" s="144">
        <v>5.3404154690969285</v>
      </c>
      <c r="J40" s="144">
        <v>6.183187855369344</v>
      </c>
      <c r="K40" s="144">
        <v>6.478536934914487</v>
      </c>
      <c r="L40" s="144">
        <v>4.865473600193925</v>
      </c>
      <c r="M40" s="144">
        <v>5.934214547852578</v>
      </c>
      <c r="N40" s="144">
        <v>4.1349354167719685</v>
      </c>
      <c r="O40" s="144">
        <v>4.3812648130019705</v>
      </c>
      <c r="P40" s="144">
        <v>4.723889640598849</v>
      </c>
      <c r="Q40" s="144">
        <v>5.593000017353242</v>
      </c>
      <c r="R40" s="144">
        <v>5.729963035641228</v>
      </c>
      <c r="S40" s="144">
        <v>5.960306868799054</v>
      </c>
      <c r="T40" s="144">
        <v>4.277822437775416</v>
      </c>
      <c r="U40" s="144">
        <v>4.079599455445229</v>
      </c>
      <c r="V40" s="144">
        <v>5.492920894950553</v>
      </c>
      <c r="W40" s="144">
        <v>3.9677782890768696</v>
      </c>
      <c r="X40" s="144">
        <v>4.99061702220582</v>
      </c>
      <c r="Y40" s="144">
        <v>5.6572746020962885</v>
      </c>
      <c r="Z40" s="144">
        <v>4.293192571913518</v>
      </c>
      <c r="AA40" s="144">
        <v>4.371810730479261</v>
      </c>
      <c r="AB40" s="144">
        <v>5.778103133291422</v>
      </c>
      <c r="AC40" s="144">
        <v>6.262475262948212</v>
      </c>
      <c r="AD40" s="144">
        <v>5.671063214532218</v>
      </c>
      <c r="AE40" s="144">
        <v>6.100065353205486</v>
      </c>
      <c r="AF40" s="144">
        <v>10.353026035123483</v>
      </c>
      <c r="AG40" s="144">
        <v>8.88401131192782</v>
      </c>
      <c r="AH40" s="144">
        <v>7.479115736668267</v>
      </c>
      <c r="AI40" s="144">
        <v>7.036164123328395</v>
      </c>
      <c r="AJ40" s="144">
        <v>45.53842923057096</v>
      </c>
      <c r="AK40" s="144">
        <v>44.06056672486003</v>
      </c>
      <c r="AL40" s="144">
        <v>44.081096358731386</v>
      </c>
      <c r="AM40" s="144">
        <v>41.579196343039634</v>
      </c>
      <c r="AN40" s="144">
        <v>45.212826996215995</v>
      </c>
      <c r="AO40" s="144">
        <v>43.274846226397905</v>
      </c>
      <c r="AP40" s="144">
        <v>73.00378372554363</v>
      </c>
      <c r="AQ40" s="144">
        <v>62.41371229213327</v>
      </c>
      <c r="AR40" s="144">
        <v>17.872515896365176</v>
      </c>
      <c r="AS40" s="144">
        <v>13.047612851295842</v>
      </c>
      <c r="AT40" s="144" t="s">
        <v>5</v>
      </c>
      <c r="AU40" s="144">
        <v>2.883721356268709</v>
      </c>
      <c r="AV40" s="144">
        <v>4.271208436253088</v>
      </c>
      <c r="AW40" s="144">
        <v>2.8590990290318783</v>
      </c>
      <c r="AX40" s="193">
        <v>3.0116184905808963</v>
      </c>
      <c r="AY40" s="144">
        <v>3.4819321284618097</v>
      </c>
      <c r="AZ40" s="144">
        <v>2.4618717141581956</v>
      </c>
      <c r="BA40" s="144">
        <v>2.380691174275744</v>
      </c>
      <c r="BB40" s="144">
        <v>2.9894637034480604</v>
      </c>
      <c r="BC40" s="144">
        <v>3.437044927873297</v>
      </c>
      <c r="BD40" s="144">
        <v>16.108210259505473</v>
      </c>
      <c r="BE40" s="144">
        <v>14.786274215685186</v>
      </c>
      <c r="BF40" s="144">
        <v>6.285714285714282</v>
      </c>
      <c r="BG40" s="144">
        <v>7.678302877280807</v>
      </c>
      <c r="BH40" s="144">
        <v>8.843849116416981</v>
      </c>
      <c r="BI40" s="144">
        <v>8.748486470186</v>
      </c>
      <c r="BJ40" s="144">
        <v>8.937687195072433</v>
      </c>
      <c r="BK40" s="144">
        <v>8.327574486534822</v>
      </c>
      <c r="BL40" s="144">
        <v>8.273575878500475</v>
      </c>
      <c r="BM40" s="144">
        <v>8.63653279853024</v>
      </c>
    </row>
    <row r="41" spans="1:65" ht="12.75" customHeight="1">
      <c r="A41" s="137" t="s">
        <v>233</v>
      </c>
      <c r="B41" s="144">
        <v>6.514937585115017</v>
      </c>
      <c r="C41" s="144">
        <v>6.794526435031405</v>
      </c>
      <c r="D41" s="144">
        <v>5.3854504322176675</v>
      </c>
      <c r="E41" s="144">
        <v>4.769826999780081</v>
      </c>
      <c r="F41" s="144">
        <v>6.465462071138738</v>
      </c>
      <c r="G41" s="144">
        <v>6.731094706358763</v>
      </c>
      <c r="H41" s="144">
        <v>4.944162656735722</v>
      </c>
      <c r="I41" s="144">
        <v>5.170252483494301</v>
      </c>
      <c r="J41" s="144">
        <v>5.89160461130494</v>
      </c>
      <c r="K41" s="144">
        <v>6.108274822304175</v>
      </c>
      <c r="L41" s="144">
        <v>4.630789952522003</v>
      </c>
      <c r="M41" s="144">
        <v>5.705241511581661</v>
      </c>
      <c r="N41" s="144">
        <v>4.055197627450484</v>
      </c>
      <c r="O41" s="144">
        <v>4.4586194343770185</v>
      </c>
      <c r="P41" s="144">
        <v>4.36531221039423</v>
      </c>
      <c r="Q41" s="144">
        <v>5.180181832883015</v>
      </c>
      <c r="R41" s="144">
        <v>5.519432631791712</v>
      </c>
      <c r="S41" s="144">
        <v>5.790811689515882</v>
      </c>
      <c r="T41" s="144">
        <v>4.21922186400784</v>
      </c>
      <c r="U41" s="144">
        <v>4.042110221847</v>
      </c>
      <c r="V41" s="144">
        <v>5.475539498279807</v>
      </c>
      <c r="W41" s="144">
        <v>3.9718214996855004</v>
      </c>
      <c r="X41" s="144">
        <v>4.830277548241866</v>
      </c>
      <c r="Y41" s="144">
        <v>5.337331357017758</v>
      </c>
      <c r="Z41" s="144">
        <v>4.1761293062676135</v>
      </c>
      <c r="AA41" s="144">
        <v>4.430565418584396</v>
      </c>
      <c r="AB41" s="144">
        <v>5.544799802414684</v>
      </c>
      <c r="AC41" s="144">
        <v>5.957719440691665</v>
      </c>
      <c r="AD41" s="144">
        <v>5.315346962174479</v>
      </c>
      <c r="AE41" s="144">
        <v>5.6930311898455646</v>
      </c>
      <c r="AF41" s="144">
        <v>10.184824765704304</v>
      </c>
      <c r="AG41" s="144">
        <v>8.999141380393556</v>
      </c>
      <c r="AH41" s="144">
        <v>7.238889640369369</v>
      </c>
      <c r="AI41" s="144">
        <v>6.892853599173544</v>
      </c>
      <c r="AJ41" s="144">
        <v>45.39038664992925</v>
      </c>
      <c r="AK41" s="144">
        <v>42.7232772188914</v>
      </c>
      <c r="AL41" s="144">
        <v>44.24120301440445</v>
      </c>
      <c r="AM41" s="144">
        <v>40.12060057740452</v>
      </c>
      <c r="AN41" s="144">
        <v>45.357929514879686</v>
      </c>
      <c r="AO41" s="144">
        <v>42.63504411340817</v>
      </c>
      <c r="AP41" s="144">
        <v>72.93143181054639</v>
      </c>
      <c r="AQ41" s="144">
        <v>58.23817223376945</v>
      </c>
      <c r="AR41" s="144">
        <v>17.87251589636521</v>
      </c>
      <c r="AS41" s="144">
        <v>13.034681743786658</v>
      </c>
      <c r="AT41" s="144" t="s">
        <v>5</v>
      </c>
      <c r="AU41" s="144">
        <v>2.887613403662728</v>
      </c>
      <c r="AV41" s="144">
        <v>4.271208436253081</v>
      </c>
      <c r="AW41" s="144">
        <v>4.001703361978171</v>
      </c>
      <c r="AX41" s="193">
        <v>2.9545240260203185</v>
      </c>
      <c r="AY41" s="144">
        <v>3.416191000959197</v>
      </c>
      <c r="AZ41" s="144">
        <v>2.452908588985287</v>
      </c>
      <c r="BA41" s="144">
        <v>2.434422531642599</v>
      </c>
      <c r="BB41" s="144">
        <v>2.953993867584731</v>
      </c>
      <c r="BC41" s="144">
        <v>3.3599977554432945</v>
      </c>
      <c r="BD41" s="144">
        <v>16.04194037515038</v>
      </c>
      <c r="BE41" s="144">
        <v>14.45786306976588</v>
      </c>
      <c r="BF41" s="144">
        <v>6.285714285714292</v>
      </c>
      <c r="BG41" s="144">
        <v>8.233295173444253</v>
      </c>
      <c r="BH41" s="144">
        <v>9.045056690372014</v>
      </c>
      <c r="BI41" s="144">
        <v>8.798123257829857</v>
      </c>
      <c r="BJ41" s="144">
        <v>8.628886539725606</v>
      </c>
      <c r="BK41" s="144">
        <v>8.253438596489445</v>
      </c>
      <c r="BL41" s="144">
        <v>8.147468103400353</v>
      </c>
      <c r="BM41" s="144">
        <v>8.275432776788374</v>
      </c>
    </row>
    <row r="42" spans="1:65" ht="12.75" customHeight="1">
      <c r="A42" s="137" t="s">
        <v>234</v>
      </c>
      <c r="B42" s="144">
        <v>7.889640065600311</v>
      </c>
      <c r="C42" s="144">
        <v>8.425801212516735</v>
      </c>
      <c r="D42" s="144">
        <v>5.2457858757203955</v>
      </c>
      <c r="E42" s="144">
        <v>5.578663958577947</v>
      </c>
      <c r="F42" s="144">
        <v>7.8827514225948905</v>
      </c>
      <c r="G42" s="144">
        <v>8.420077301496965</v>
      </c>
      <c r="H42" s="144">
        <v>5.583382355809313</v>
      </c>
      <c r="I42" s="144">
        <v>5.551558638477519</v>
      </c>
      <c r="J42" s="144">
        <v>7.760156187093979</v>
      </c>
      <c r="K42" s="144">
        <v>8.333198503004498</v>
      </c>
      <c r="L42" s="144">
        <v>6.843783703265627</v>
      </c>
      <c r="M42" s="144">
        <v>7.178887477663556</v>
      </c>
      <c r="N42" s="144">
        <v>4.969357122035418</v>
      </c>
      <c r="O42" s="144">
        <v>4.682271566346921</v>
      </c>
      <c r="P42" s="144">
        <v>6.5207418163066535</v>
      </c>
      <c r="Q42" s="144">
        <v>6.858712666502223</v>
      </c>
      <c r="R42" s="144">
        <v>6.085150292996362</v>
      </c>
      <c r="S42" s="144">
        <v>6.558776167203943</v>
      </c>
      <c r="T42" s="144">
        <v>6.2470690112516065</v>
      </c>
      <c r="U42" s="144">
        <v>4.533633854658605</v>
      </c>
      <c r="V42" s="144">
        <v>3.9108849476521668</v>
      </c>
      <c r="W42" s="144">
        <v>3.941604871306584</v>
      </c>
      <c r="X42" s="144">
        <v>6.331895853875816</v>
      </c>
      <c r="Y42" s="144">
        <v>6.632514156841988</v>
      </c>
      <c r="Z42" s="144">
        <v>5.3135006915234495</v>
      </c>
      <c r="AA42" s="144">
        <v>4.625548733213247</v>
      </c>
      <c r="AB42" s="144">
        <v>7.581831406815491</v>
      </c>
      <c r="AC42" s="144">
        <v>8.080674964608736</v>
      </c>
      <c r="AD42" s="144">
        <v>7.485595447176844</v>
      </c>
      <c r="AE42" s="144">
        <v>7.956313833654218</v>
      </c>
      <c r="AF42" s="144">
        <v>11.06245436715977</v>
      </c>
      <c r="AG42" s="144">
        <v>9.228741142163955</v>
      </c>
      <c r="AH42" s="144">
        <v>7.704063048825756</v>
      </c>
      <c r="AI42" s="144">
        <v>7.998552925385688</v>
      </c>
      <c r="AJ42" s="144">
        <v>47.537800332413966</v>
      </c>
      <c r="AK42" s="144">
        <v>43.790479765115826</v>
      </c>
      <c r="AL42" s="144">
        <v>43.57584167783499</v>
      </c>
      <c r="AM42" s="144">
        <v>40.10103096455563</v>
      </c>
      <c r="AN42" s="144">
        <v>46.1602302008126</v>
      </c>
      <c r="AO42" s="144">
        <v>41.39225060562029</v>
      </c>
      <c r="AP42" s="144" t="s">
        <v>5</v>
      </c>
      <c r="AQ42" s="144">
        <v>0</v>
      </c>
      <c r="AR42" s="144" t="s">
        <v>5</v>
      </c>
      <c r="AS42" s="144">
        <v>0</v>
      </c>
      <c r="AT42" s="144" t="s">
        <v>5</v>
      </c>
      <c r="AU42" s="144">
        <v>3.7479305754036147</v>
      </c>
      <c r="AV42" s="144">
        <v>3.8451021374711694</v>
      </c>
      <c r="AW42" s="144">
        <v>4.1132314978604985</v>
      </c>
      <c r="AX42" s="193">
        <v>3.6172338149041288</v>
      </c>
      <c r="AY42" s="144">
        <v>3.7336717212225397</v>
      </c>
      <c r="AZ42" s="144" t="s">
        <v>5</v>
      </c>
      <c r="BA42" s="144">
        <v>2.6202356779489926</v>
      </c>
      <c r="BB42" s="144">
        <v>3.6172338149041288</v>
      </c>
      <c r="BC42" s="144">
        <v>3.7158750017103634</v>
      </c>
      <c r="BD42" s="144">
        <v>16.234556289251156</v>
      </c>
      <c r="BE42" s="144">
        <v>14.533601196676383</v>
      </c>
      <c r="BF42" s="144">
        <v>9.75</v>
      </c>
      <c r="BG42" s="144">
        <v>8.150164639411003</v>
      </c>
      <c r="BH42" s="144">
        <v>7.951847124718873</v>
      </c>
      <c r="BI42" s="144">
        <v>9.310045359943752</v>
      </c>
      <c r="BJ42" s="144">
        <v>8.982268545969527</v>
      </c>
      <c r="BK42" s="144">
        <v>8.703132937942149</v>
      </c>
      <c r="BL42" s="144">
        <v>9.251820587569982</v>
      </c>
      <c r="BM42" s="144">
        <v>9.15669880050796</v>
      </c>
    </row>
    <row r="43" spans="1:65" ht="12.75" customHeight="1">
      <c r="A43" s="137" t="s">
        <v>235</v>
      </c>
      <c r="B43" s="144">
        <v>6.537779677263179</v>
      </c>
      <c r="C43" s="144">
        <v>6.980925359729606</v>
      </c>
      <c r="D43" s="144">
        <v>5.218669967183862</v>
      </c>
      <c r="E43" s="144">
        <v>4.808424882874357</v>
      </c>
      <c r="F43" s="144">
        <v>6.41048432222591</v>
      </c>
      <c r="G43" s="144">
        <v>6.828165568942633</v>
      </c>
      <c r="H43" s="144">
        <v>5.043563266108471</v>
      </c>
      <c r="I43" s="144">
        <v>5.154606418278053</v>
      </c>
      <c r="J43" s="144">
        <v>5.966885542186182</v>
      </c>
      <c r="K43" s="144">
        <v>6.160485489005413</v>
      </c>
      <c r="L43" s="144">
        <v>4.795710851164644</v>
      </c>
      <c r="M43" s="144">
        <v>5.770640320677572</v>
      </c>
      <c r="N43" s="144">
        <v>4.028397157429173</v>
      </c>
      <c r="O43" s="144">
        <v>4.446060542903839</v>
      </c>
      <c r="P43" s="144">
        <v>4.326914273059725</v>
      </c>
      <c r="Q43" s="144">
        <v>5.055534004552679</v>
      </c>
      <c r="R43" s="144">
        <v>5.697579177528476</v>
      </c>
      <c r="S43" s="144">
        <v>5.782061504000275</v>
      </c>
      <c r="T43" s="144">
        <v>4.262528676647464</v>
      </c>
      <c r="U43" s="144">
        <v>3.944661791982006</v>
      </c>
      <c r="V43" s="144">
        <v>5.488381698862758</v>
      </c>
      <c r="W43" s="144">
        <v>4.009698870086465</v>
      </c>
      <c r="X43" s="144">
        <v>4.604564861407756</v>
      </c>
      <c r="Y43" s="144">
        <v>5.144699549050368</v>
      </c>
      <c r="Z43" s="144">
        <v>4.14070067475377</v>
      </c>
      <c r="AA43" s="144">
        <v>4.411446855935633</v>
      </c>
      <c r="AB43" s="144">
        <v>5.5754403623069715</v>
      </c>
      <c r="AC43" s="144">
        <v>5.9789765622679</v>
      </c>
      <c r="AD43" s="144">
        <v>5.062960686744941</v>
      </c>
      <c r="AE43" s="144">
        <v>5.474456030661864</v>
      </c>
      <c r="AF43" s="144">
        <v>10.19319375749389</v>
      </c>
      <c r="AG43" s="144">
        <v>8.737020559406385</v>
      </c>
      <c r="AH43" s="144">
        <v>6.985780306360435</v>
      </c>
      <c r="AI43" s="144">
        <v>6.693861795902036</v>
      </c>
      <c r="AJ43" s="144">
        <v>45.39806349498717</v>
      </c>
      <c r="AK43" s="144">
        <v>41.77660694878489</v>
      </c>
      <c r="AL43" s="144">
        <v>44.099586883217185</v>
      </c>
      <c r="AM43" s="144">
        <v>38.33336642242064</v>
      </c>
      <c r="AN43" s="144">
        <v>45.379601455025224</v>
      </c>
      <c r="AO43" s="144">
        <v>41.71882346740175</v>
      </c>
      <c r="AP43" s="144">
        <v>72.8409886771122</v>
      </c>
      <c r="AQ43" s="144">
        <v>60.36086056089564</v>
      </c>
      <c r="AR43" s="144">
        <v>17.88612609732536</v>
      </c>
      <c r="AS43" s="144">
        <v>13.028431085326773</v>
      </c>
      <c r="AT43" s="144" t="s">
        <v>5</v>
      </c>
      <c r="AU43" s="144">
        <v>3.1273391436391993</v>
      </c>
      <c r="AV43" s="144" t="s">
        <v>5</v>
      </c>
      <c r="AW43" s="144">
        <v>4.292038799490604</v>
      </c>
      <c r="AX43" s="193">
        <v>2.9822295167570485</v>
      </c>
      <c r="AY43" s="144">
        <v>3.4349057353341967</v>
      </c>
      <c r="AZ43" s="144">
        <v>2.4618717141581947</v>
      </c>
      <c r="BA43" s="144">
        <v>2.4752827094170646</v>
      </c>
      <c r="BB43" s="144">
        <v>2.975307867719666</v>
      </c>
      <c r="BC43" s="144">
        <v>3.3652492562138567</v>
      </c>
      <c r="BD43" s="144">
        <v>16.008437458168036</v>
      </c>
      <c r="BE43" s="144">
        <v>14.859498655866046</v>
      </c>
      <c r="BF43" s="144">
        <v>6.285714285714284</v>
      </c>
      <c r="BG43" s="144">
        <v>7.916743865970189</v>
      </c>
      <c r="BH43" s="144">
        <v>8.96890356872273</v>
      </c>
      <c r="BI43" s="144">
        <v>8.99425685180747</v>
      </c>
      <c r="BJ43" s="144">
        <v>8.592795641034037</v>
      </c>
      <c r="BK43" s="144">
        <v>8.23530653605801</v>
      </c>
      <c r="BL43" s="144">
        <v>8.16601402809941</v>
      </c>
      <c r="BM43" s="144">
        <v>8.80173058398144</v>
      </c>
    </row>
    <row r="44" spans="1:65" ht="12.75" customHeight="1">
      <c r="A44" s="137" t="s">
        <v>236</v>
      </c>
      <c r="B44" s="144">
        <v>8.577638222057967</v>
      </c>
      <c r="C44" s="144">
        <v>9.125392001472054</v>
      </c>
      <c r="D44" s="144">
        <v>5.452521490800476</v>
      </c>
      <c r="E44" s="144">
        <v>5.469655595844593</v>
      </c>
      <c r="F44" s="144">
        <v>8.554087288186066</v>
      </c>
      <c r="G44" s="144">
        <v>9.109992743088663</v>
      </c>
      <c r="H44" s="144">
        <v>5.342107167142812</v>
      </c>
      <c r="I44" s="144">
        <v>5.536864391236155</v>
      </c>
      <c r="J44" s="144">
        <v>8.310712001448255</v>
      </c>
      <c r="K44" s="144">
        <v>8.87443488996627</v>
      </c>
      <c r="L44" s="144">
        <v>6.656406987428738</v>
      </c>
      <c r="M44" s="144">
        <v>7.024520578201086</v>
      </c>
      <c r="N44" s="144">
        <v>4.467087684665746</v>
      </c>
      <c r="O44" s="144">
        <v>4.865028269768546</v>
      </c>
      <c r="P44" s="144">
        <v>5.883972137365536</v>
      </c>
      <c r="Q44" s="144">
        <v>6.111458052436967</v>
      </c>
      <c r="R44" s="144">
        <v>5.617520304450812</v>
      </c>
      <c r="S44" s="144">
        <v>6.078664979053326</v>
      </c>
      <c r="T44" s="144">
        <v>5.029965176919211</v>
      </c>
      <c r="U44" s="144">
        <v>4.479994683943089</v>
      </c>
      <c r="V44" s="144">
        <v>5.488381698862764</v>
      </c>
      <c r="W44" s="144">
        <v>4.120662082971809</v>
      </c>
      <c r="X44" s="144">
        <v>5.634018321986119</v>
      </c>
      <c r="Y44" s="144">
        <v>5.7501541659093816</v>
      </c>
      <c r="Z44" s="144">
        <v>4.814598165119146</v>
      </c>
      <c r="AA44" s="144">
        <v>4.660567093451036</v>
      </c>
      <c r="AB44" s="144">
        <v>7.737754478474644</v>
      </c>
      <c r="AC44" s="144">
        <v>8.291637784689907</v>
      </c>
      <c r="AD44" s="144">
        <v>7.348525689856819</v>
      </c>
      <c r="AE44" s="144">
        <v>7.7244291265872365</v>
      </c>
      <c r="AF44" s="144">
        <v>10.456276266205164</v>
      </c>
      <c r="AG44" s="144">
        <v>9.230922915342381</v>
      </c>
      <c r="AH44" s="144">
        <v>7.5771420621642465</v>
      </c>
      <c r="AI44" s="144">
        <v>7.787514998666234</v>
      </c>
      <c r="AJ44" s="144">
        <v>45.70264479632052</v>
      </c>
      <c r="AK44" s="144">
        <v>44.006539024678666</v>
      </c>
      <c r="AL44" s="144">
        <v>45.208828051889235</v>
      </c>
      <c r="AM44" s="144">
        <v>39.45528465798703</v>
      </c>
      <c r="AN44" s="144">
        <v>45.397906556076876</v>
      </c>
      <c r="AO44" s="144">
        <v>39.76247854991592</v>
      </c>
      <c r="AP44" s="144">
        <v>73.79090197721533</v>
      </c>
      <c r="AQ44" s="144">
        <v>66.68752235619333</v>
      </c>
      <c r="AR44" s="144">
        <v>17.06672369390121</v>
      </c>
      <c r="AS44" s="144">
        <v>12.593689351688827</v>
      </c>
      <c r="AT44" s="144" t="s">
        <v>5</v>
      </c>
      <c r="AU44" s="144">
        <v>3.4384187277347733</v>
      </c>
      <c r="AV44" s="144">
        <v>3.327575194129203</v>
      </c>
      <c r="AW44" s="144">
        <v>3.7330845742875005</v>
      </c>
      <c r="AX44" s="193">
        <v>3.9298139342302827</v>
      </c>
      <c r="AY44" s="144">
        <v>4.211946014781715</v>
      </c>
      <c r="AZ44" s="144">
        <v>2.7740335052519933</v>
      </c>
      <c r="BA44" s="144">
        <v>2.8328994301322177</v>
      </c>
      <c r="BB44" s="144">
        <v>3.812541480662312</v>
      </c>
      <c r="BC44" s="144">
        <v>4.148362978810736</v>
      </c>
      <c r="BD44" s="144">
        <v>15.668661926653387</v>
      </c>
      <c r="BE44" s="144">
        <v>14.738416962636053</v>
      </c>
      <c r="BF44" s="144">
        <v>8.069845672024753</v>
      </c>
      <c r="BG44" s="144">
        <v>7.533213431189057</v>
      </c>
      <c r="BH44" s="144">
        <v>8.94090240675402</v>
      </c>
      <c r="BI44" s="144">
        <v>9.05643353316747</v>
      </c>
      <c r="BJ44" s="144">
        <v>8.469225201035854</v>
      </c>
      <c r="BK44" s="144">
        <v>8.733245132240306</v>
      </c>
      <c r="BL44" s="144">
        <v>8.5385006977918</v>
      </c>
      <c r="BM44" s="144">
        <v>9.02596736298308</v>
      </c>
    </row>
    <row r="45" spans="1:65" ht="12.75" customHeight="1">
      <c r="A45" s="137" t="s">
        <v>237</v>
      </c>
      <c r="B45" s="144">
        <v>6.672469290668245</v>
      </c>
      <c r="C45" s="144">
        <v>7.362644024101523</v>
      </c>
      <c r="D45" s="144">
        <v>5.45252149080048</v>
      </c>
      <c r="E45" s="144">
        <v>4.854878856418687</v>
      </c>
      <c r="F45" s="144">
        <v>6.649345742148407</v>
      </c>
      <c r="G45" s="144">
        <v>7.324546800181123</v>
      </c>
      <c r="H45" s="144">
        <v>5.085231906273628</v>
      </c>
      <c r="I45" s="144">
        <v>5.682521938033973</v>
      </c>
      <c r="J45" s="144">
        <v>6.022852290367397</v>
      </c>
      <c r="K45" s="144">
        <v>6.65149803383336</v>
      </c>
      <c r="L45" s="144">
        <v>4.716018041436319</v>
      </c>
      <c r="M45" s="144">
        <v>6.137377892278045</v>
      </c>
      <c r="N45" s="144">
        <v>4.021189916671199</v>
      </c>
      <c r="O45" s="144">
        <v>4.412322123474561</v>
      </c>
      <c r="P45" s="144">
        <v>4.605978971208983</v>
      </c>
      <c r="Q45" s="144">
        <v>5.9061264094077535</v>
      </c>
      <c r="R45" s="144">
        <v>5.547763327853746</v>
      </c>
      <c r="S45" s="144">
        <v>6.051219332266635</v>
      </c>
      <c r="T45" s="144">
        <v>4.233616764064322</v>
      </c>
      <c r="U45" s="144">
        <v>4.287024006995265</v>
      </c>
      <c r="V45" s="144">
        <v>5.488381698862758</v>
      </c>
      <c r="W45" s="144">
        <v>4.102192573680988</v>
      </c>
      <c r="X45" s="144">
        <v>4.840600381180429</v>
      </c>
      <c r="Y45" s="144">
        <v>5.898617443498905</v>
      </c>
      <c r="Z45" s="144">
        <v>4.176561669123696</v>
      </c>
      <c r="AA45" s="144">
        <v>4.4090041783971605</v>
      </c>
      <c r="AB45" s="144">
        <v>5.477615994422975</v>
      </c>
      <c r="AC45" s="144">
        <v>6.37476435925446</v>
      </c>
      <c r="AD45" s="144">
        <v>5.368905490597002</v>
      </c>
      <c r="AE45" s="144">
        <v>6.229466453863315</v>
      </c>
      <c r="AF45" s="144">
        <v>9.904520678090247</v>
      </c>
      <c r="AG45" s="144">
        <v>8.819339724010936</v>
      </c>
      <c r="AH45" s="144">
        <v>6.182074272161272</v>
      </c>
      <c r="AI45" s="144">
        <v>6.614928340915379</v>
      </c>
      <c r="AJ45" s="144">
        <v>45.56810885335787</v>
      </c>
      <c r="AK45" s="144">
        <v>45.576772307534426</v>
      </c>
      <c r="AL45" s="144">
        <v>44.08967916395497</v>
      </c>
      <c r="AM45" s="144">
        <v>40.11156608122562</v>
      </c>
      <c r="AN45" s="144">
        <v>45.244571113768885</v>
      </c>
      <c r="AO45" s="144">
        <v>43.6790374441871</v>
      </c>
      <c r="AP45" s="144">
        <v>72.42015392695899</v>
      </c>
      <c r="AQ45" s="144">
        <v>59.87970705992641</v>
      </c>
      <c r="AR45" s="144">
        <v>17.825064694836488</v>
      </c>
      <c r="AS45" s="144">
        <v>12.90893928958061</v>
      </c>
      <c r="AT45" s="144" t="s">
        <v>5</v>
      </c>
      <c r="AU45" s="144">
        <v>3.0201590372963603</v>
      </c>
      <c r="AV45" s="144">
        <v>4.271208436253088</v>
      </c>
      <c r="AW45" s="144">
        <v>3.0412352231024062</v>
      </c>
      <c r="AX45" s="193">
        <v>3.043632940999086</v>
      </c>
      <c r="AY45" s="144">
        <v>3.6254628952202905</v>
      </c>
      <c r="AZ45" s="144">
        <v>2.4618717141581934</v>
      </c>
      <c r="BA45" s="144">
        <v>2.3607680452969895</v>
      </c>
      <c r="BB45" s="144">
        <v>3.0274737724213265</v>
      </c>
      <c r="BC45" s="144">
        <v>3.582987588145579</v>
      </c>
      <c r="BD45" s="144">
        <v>15.927992649609683</v>
      </c>
      <c r="BE45" s="144">
        <v>14.37984595048088</v>
      </c>
      <c r="BF45" s="144" t="s">
        <v>5</v>
      </c>
      <c r="BG45" s="144">
        <v>8.32684416869019</v>
      </c>
      <c r="BH45" s="144">
        <v>8.659858501149428</v>
      </c>
      <c r="BI45" s="144">
        <v>8.857239754414264</v>
      </c>
      <c r="BJ45" s="144">
        <v>8.693513530807856</v>
      </c>
      <c r="BK45" s="144">
        <v>8.300913047733456</v>
      </c>
      <c r="BL45" s="144">
        <v>8.634315391219785</v>
      </c>
      <c r="BM45" s="144">
        <v>8.800746635061323</v>
      </c>
    </row>
    <row r="46" spans="1:65" ht="12.75" customHeight="1">
      <c r="A46" s="137" t="s">
        <v>238</v>
      </c>
      <c r="B46" s="144">
        <v>8.010158921913137</v>
      </c>
      <c r="C46" s="144">
        <v>8.053687113726753</v>
      </c>
      <c r="D46" s="144">
        <v>5.268906558799928</v>
      </c>
      <c r="E46" s="144">
        <v>5.045243548425628</v>
      </c>
      <c r="F46" s="144">
        <v>7.960883327405947</v>
      </c>
      <c r="G46" s="144">
        <v>8.012065560270994</v>
      </c>
      <c r="H46" s="144">
        <v>5.374834184345919</v>
      </c>
      <c r="I46" s="144">
        <v>5.500138157651124</v>
      </c>
      <c r="J46" s="144">
        <v>7.493241354098318</v>
      </c>
      <c r="K46" s="144">
        <v>7.617336162650668</v>
      </c>
      <c r="L46" s="144">
        <v>6.13075735011809</v>
      </c>
      <c r="M46" s="144">
        <v>6.521332010154646</v>
      </c>
      <c r="N46" s="144">
        <v>4.379409002774432</v>
      </c>
      <c r="O46" s="144">
        <v>4.581829563693921</v>
      </c>
      <c r="P46" s="144">
        <v>5.987906420965853</v>
      </c>
      <c r="Q46" s="144">
        <v>6.355351675507495</v>
      </c>
      <c r="R46" s="144">
        <v>5.734400428580538</v>
      </c>
      <c r="S46" s="144">
        <v>6.2249101584303315</v>
      </c>
      <c r="T46" s="144">
        <v>5.189779449230324</v>
      </c>
      <c r="U46" s="144">
        <v>4.371699727834987</v>
      </c>
      <c r="V46" s="144">
        <v>4.284393559289647</v>
      </c>
      <c r="W46" s="144">
        <v>3.9746155894766964</v>
      </c>
      <c r="X46" s="144">
        <v>5.880875805643986</v>
      </c>
      <c r="Y46" s="144">
        <v>6.2466360234000815</v>
      </c>
      <c r="Z46" s="144">
        <v>4.76485376594227</v>
      </c>
      <c r="AA46" s="144">
        <v>4.53597808592924</v>
      </c>
      <c r="AB46" s="144">
        <v>6.698659717183479</v>
      </c>
      <c r="AC46" s="144">
        <v>6.974857867452348</v>
      </c>
      <c r="AD46" s="144">
        <v>6.581717782410918</v>
      </c>
      <c r="AE46" s="144">
        <v>6.82782056735883</v>
      </c>
      <c r="AF46" s="144">
        <v>10.450974199209599</v>
      </c>
      <c r="AG46" s="144">
        <v>9.015238909530702</v>
      </c>
      <c r="AH46" s="144">
        <v>7.524572358480354</v>
      </c>
      <c r="AI46" s="144">
        <v>7.279368976460151</v>
      </c>
      <c r="AJ46" s="144">
        <v>44.562859073168596</v>
      </c>
      <c r="AK46" s="144">
        <v>45.47483036477</v>
      </c>
      <c r="AL46" s="144">
        <v>43.564714453982766</v>
      </c>
      <c r="AM46" s="144">
        <v>43.07635564829447</v>
      </c>
      <c r="AN46" s="144">
        <v>44.21546416676112</v>
      </c>
      <c r="AO46" s="144">
        <v>44.44279415217247</v>
      </c>
      <c r="AP46" s="144">
        <v>78.34553393262948</v>
      </c>
      <c r="AQ46" s="144">
        <v>62.79552466264266</v>
      </c>
      <c r="AR46" s="144">
        <v>18.081129401391955</v>
      </c>
      <c r="AS46" s="144">
        <v>14.16575737057018</v>
      </c>
      <c r="AT46" s="144" t="s">
        <v>5</v>
      </c>
      <c r="AU46" s="144">
        <v>3.769322328902895</v>
      </c>
      <c r="AV46" s="144">
        <v>3.976668041514192</v>
      </c>
      <c r="AW46" s="144">
        <v>4.535231286592452</v>
      </c>
      <c r="AX46" s="193">
        <v>3.663259537257327</v>
      </c>
      <c r="AY46" s="144">
        <v>3.9582606790758503</v>
      </c>
      <c r="AZ46" s="144">
        <v>2.485124574065444</v>
      </c>
      <c r="BA46" s="144">
        <v>2.3467359895999302</v>
      </c>
      <c r="BB46" s="144">
        <v>3.654813072904792</v>
      </c>
      <c r="BC46" s="144">
        <v>3.940339282855547</v>
      </c>
      <c r="BD46" s="144">
        <v>16.162177131020233</v>
      </c>
      <c r="BE46" s="144">
        <v>14.863737020749275</v>
      </c>
      <c r="BF46" s="144">
        <v>8.595667870036099</v>
      </c>
      <c r="BG46" s="144">
        <v>8.383962211275016</v>
      </c>
      <c r="BH46" s="144">
        <v>8.678868473317703</v>
      </c>
      <c r="BI46" s="144">
        <v>8.997681969982882</v>
      </c>
      <c r="BJ46" s="144">
        <v>8.418870248471958</v>
      </c>
      <c r="BK46" s="144">
        <v>8.384152823097969</v>
      </c>
      <c r="BL46" s="144">
        <v>8.383789654979289</v>
      </c>
      <c r="BM46" s="144">
        <v>8.59883603951788</v>
      </c>
    </row>
    <row r="47" spans="1:65" ht="12.75" customHeight="1">
      <c r="A47" s="137" t="s">
        <v>239</v>
      </c>
      <c r="B47" s="144">
        <v>7.260213974401076</v>
      </c>
      <c r="C47" s="144">
        <v>7.417634326194391</v>
      </c>
      <c r="D47" s="144">
        <v>5.28462798059245</v>
      </c>
      <c r="E47" s="144">
        <v>4.8806584896144525</v>
      </c>
      <c r="F47" s="144">
        <v>7.241641352571878</v>
      </c>
      <c r="G47" s="144">
        <v>7.391636206308452</v>
      </c>
      <c r="H47" s="144">
        <v>5.302442927469349</v>
      </c>
      <c r="I47" s="144">
        <v>5.4170014382677305</v>
      </c>
      <c r="J47" s="144">
        <v>6.62526972106686</v>
      </c>
      <c r="K47" s="144">
        <v>6.797746778990759</v>
      </c>
      <c r="L47" s="144">
        <v>5.177666712210615</v>
      </c>
      <c r="M47" s="144">
        <v>6.150996624923099</v>
      </c>
      <c r="N47" s="144">
        <v>4.510992093916856</v>
      </c>
      <c r="O47" s="144">
        <v>4.557270857966908</v>
      </c>
      <c r="P47" s="144">
        <v>5.147907795479327</v>
      </c>
      <c r="Q47" s="144">
        <v>6.030237426203465</v>
      </c>
      <c r="R47" s="144">
        <v>5.699393697920501</v>
      </c>
      <c r="S47" s="144">
        <v>6.016468804037659</v>
      </c>
      <c r="T47" s="144">
        <v>4.29040391764042</v>
      </c>
      <c r="U47" s="144">
        <v>4.091153670428722</v>
      </c>
      <c r="V47" s="144">
        <v>4.541088210856399</v>
      </c>
      <c r="W47" s="144">
        <v>3.606039878334483</v>
      </c>
      <c r="X47" s="144">
        <v>5.299300809660318</v>
      </c>
      <c r="Y47" s="144">
        <v>6.003472160890203</v>
      </c>
      <c r="Z47" s="144">
        <v>4.619737074934348</v>
      </c>
      <c r="AA47" s="144">
        <v>4.522527724932654</v>
      </c>
      <c r="AB47" s="144">
        <v>6.16760495798527</v>
      </c>
      <c r="AC47" s="144">
        <v>6.5464192944539565</v>
      </c>
      <c r="AD47" s="144">
        <v>6.134550445335337</v>
      </c>
      <c r="AE47" s="144">
        <v>6.484065467992259</v>
      </c>
      <c r="AF47" s="144">
        <v>10.271292887722494</v>
      </c>
      <c r="AG47" s="144">
        <v>8.852196671213047</v>
      </c>
      <c r="AH47" s="144">
        <v>7.72515578973943</v>
      </c>
      <c r="AI47" s="144">
        <v>7.331456751412006</v>
      </c>
      <c r="AJ47" s="144">
        <v>45.09125389351337</v>
      </c>
      <c r="AK47" s="144">
        <v>44.17028675806295</v>
      </c>
      <c r="AL47" s="144">
        <v>44.631865517295374</v>
      </c>
      <c r="AM47" s="144">
        <v>41.12360906925464</v>
      </c>
      <c r="AN47" s="144">
        <v>44.85594454443103</v>
      </c>
      <c r="AO47" s="144">
        <v>42.627190685160976</v>
      </c>
      <c r="AP47" s="144">
        <v>72.94028103044494</v>
      </c>
      <c r="AQ47" s="144">
        <v>61.14119798942344</v>
      </c>
      <c r="AR47" s="144">
        <v>17.985483070817313</v>
      </c>
      <c r="AS47" s="144">
        <v>13.11866189653725</v>
      </c>
      <c r="AT47" s="144" t="s">
        <v>5</v>
      </c>
      <c r="AU47" s="144">
        <v>3.3784263036358566</v>
      </c>
      <c r="AV47" s="144">
        <v>4.271208436253086</v>
      </c>
      <c r="AW47" s="144">
        <v>3.4118581231744374</v>
      </c>
      <c r="AX47" s="193">
        <v>3.279126084089853</v>
      </c>
      <c r="AY47" s="144">
        <v>3.587687224109554</v>
      </c>
      <c r="AZ47" s="144" t="s">
        <v>5</v>
      </c>
      <c r="BA47" s="144">
        <v>2.4527153216963584</v>
      </c>
      <c r="BB47" s="144">
        <v>3.279126084089853</v>
      </c>
      <c r="BC47" s="144">
        <v>3.5567664174509126</v>
      </c>
      <c r="BD47" s="144">
        <v>15.989341658955205</v>
      </c>
      <c r="BE47" s="144">
        <v>14.596335236443743</v>
      </c>
      <c r="BF47" s="144">
        <v>8</v>
      </c>
      <c r="BG47" s="144">
        <v>7.807359548727509</v>
      </c>
      <c r="BH47" s="144">
        <v>8.9497397328093</v>
      </c>
      <c r="BI47" s="144">
        <v>8.845859751188742</v>
      </c>
      <c r="BJ47" s="144">
        <v>8.321369568641515</v>
      </c>
      <c r="BK47" s="144">
        <v>8.230565304744678</v>
      </c>
      <c r="BL47" s="144">
        <v>8.618785285858666</v>
      </c>
      <c r="BM47" s="144">
        <v>8.462896916866766</v>
      </c>
    </row>
    <row r="48" spans="1:65" ht="12.75" customHeight="1">
      <c r="A48" s="137" t="s">
        <v>240</v>
      </c>
      <c r="B48" s="144">
        <v>7.8373203739115995</v>
      </c>
      <c r="C48" s="144">
        <v>8.233250171783876</v>
      </c>
      <c r="D48" s="144" t="s">
        <v>5</v>
      </c>
      <c r="E48" s="144">
        <v>6.099238789854445</v>
      </c>
      <c r="F48" s="144">
        <v>7.8373203739115995</v>
      </c>
      <c r="G48" s="144">
        <v>8.183332384273836</v>
      </c>
      <c r="H48" s="144">
        <v>5.897773358299803</v>
      </c>
      <c r="I48" s="144">
        <v>5.74967946085439</v>
      </c>
      <c r="J48" s="144">
        <v>7.759588313364178</v>
      </c>
      <c r="K48" s="144">
        <v>8.15886301089679</v>
      </c>
      <c r="L48" s="144">
        <v>6.94383471479866</v>
      </c>
      <c r="M48" s="144">
        <v>7.124830351124409</v>
      </c>
      <c r="N48" s="144">
        <v>4.450373948632823</v>
      </c>
      <c r="O48" s="144">
        <v>4.908728717692163</v>
      </c>
      <c r="P48" s="144">
        <v>5.566819488470527</v>
      </c>
      <c r="Q48" s="144">
        <v>5.925131701694031</v>
      </c>
      <c r="R48" s="144">
        <v>4.087226074937178</v>
      </c>
      <c r="S48" s="144">
        <v>6.277672596385095</v>
      </c>
      <c r="T48" s="144">
        <v>6.770226689720775</v>
      </c>
      <c r="U48" s="144">
        <v>4.585575719799273</v>
      </c>
      <c r="V48" s="144">
        <v>3.9108849476521668</v>
      </c>
      <c r="W48" s="144">
        <v>4.771458439161049</v>
      </c>
      <c r="X48" s="144">
        <v>5.604693317161795</v>
      </c>
      <c r="Y48" s="144">
        <v>5.95153633256785</v>
      </c>
      <c r="Z48" s="144">
        <v>5.213139146957927</v>
      </c>
      <c r="AA48" s="144">
        <v>5.245011809277024</v>
      </c>
      <c r="AB48" s="144">
        <v>7.711079910881024</v>
      </c>
      <c r="AC48" s="144">
        <v>8.083808810326845</v>
      </c>
      <c r="AD48" s="144">
        <v>7.613406120307293</v>
      </c>
      <c r="AE48" s="144">
        <v>7.9007929289369985</v>
      </c>
      <c r="AF48" s="144">
        <v>11.087261865462072</v>
      </c>
      <c r="AG48" s="144">
        <v>10.079140889677458</v>
      </c>
      <c r="AH48" s="144">
        <v>7.736457222449227</v>
      </c>
      <c r="AI48" s="144">
        <v>8.08101808450626</v>
      </c>
      <c r="AJ48" s="144" t="s">
        <v>5</v>
      </c>
      <c r="AK48" s="144">
        <v>0</v>
      </c>
      <c r="AL48" s="144">
        <v>37.78684811952753</v>
      </c>
      <c r="AM48" s="144">
        <v>41.52786839852502</v>
      </c>
      <c r="AN48" s="144">
        <v>37.78684811952753</v>
      </c>
      <c r="AO48" s="144">
        <v>41.03974658370398</v>
      </c>
      <c r="AP48" s="144" t="s">
        <v>5</v>
      </c>
      <c r="AQ48" s="144">
        <v>0</v>
      </c>
      <c r="AR48" s="144" t="s">
        <v>5</v>
      </c>
      <c r="AS48" s="144">
        <v>0</v>
      </c>
      <c r="AT48" s="144" t="s">
        <v>5</v>
      </c>
      <c r="AU48" s="144">
        <v>0</v>
      </c>
      <c r="AV48" s="144" t="s">
        <v>5</v>
      </c>
      <c r="AW48" s="144">
        <v>0</v>
      </c>
      <c r="AX48" s="193">
        <v>3.9290947501056017</v>
      </c>
      <c r="AY48" s="144">
        <v>4.066446681509827</v>
      </c>
      <c r="AZ48" s="144">
        <v>2.7546998994156615</v>
      </c>
      <c r="BA48" s="144">
        <v>2.560002036967924</v>
      </c>
      <c r="BB48" s="144">
        <v>3.6421631381754316</v>
      </c>
      <c r="BC48" s="144">
        <v>3.6836514987636795</v>
      </c>
      <c r="BD48" s="144">
        <v>16.444366111131682</v>
      </c>
      <c r="BE48" s="144">
        <v>14.838772443045151</v>
      </c>
      <c r="BF48" s="144">
        <v>10</v>
      </c>
      <c r="BG48" s="144">
        <v>8.79293119898657</v>
      </c>
      <c r="BH48" s="144">
        <v>7.190549551991222</v>
      </c>
      <c r="BI48" s="144">
        <v>9.37400059453177</v>
      </c>
      <c r="BJ48" s="144">
        <v>8.902742985355657</v>
      </c>
      <c r="BK48" s="144">
        <v>8.856789904993972</v>
      </c>
      <c r="BL48" s="144">
        <v>8.741626188022083</v>
      </c>
      <c r="BM48" s="144">
        <v>9.123854299644107</v>
      </c>
    </row>
    <row r="49" spans="1:65" ht="12.75" customHeight="1">
      <c r="A49" s="137" t="s">
        <v>241</v>
      </c>
      <c r="B49" s="144">
        <v>7.77856754106664</v>
      </c>
      <c r="C49" s="144">
        <v>8.157699124135691</v>
      </c>
      <c r="D49" s="144">
        <v>5.320101491684374</v>
      </c>
      <c r="E49" s="144">
        <v>5.212289380353155</v>
      </c>
      <c r="F49" s="144">
        <v>7.738638343249512</v>
      </c>
      <c r="G49" s="144">
        <v>8.12984556602392</v>
      </c>
      <c r="H49" s="144">
        <v>5.383996186767462</v>
      </c>
      <c r="I49" s="144">
        <v>5.326774876762521</v>
      </c>
      <c r="J49" s="144">
        <v>7.626627556623329</v>
      </c>
      <c r="K49" s="144">
        <v>8.022189647051578</v>
      </c>
      <c r="L49" s="144">
        <v>6.437557396798833</v>
      </c>
      <c r="M49" s="144">
        <v>6.669378642880287</v>
      </c>
      <c r="N49" s="144">
        <v>4.51863314274512</v>
      </c>
      <c r="O49" s="144">
        <v>4.595256066729425</v>
      </c>
      <c r="P49" s="144">
        <v>6.004855115427548</v>
      </c>
      <c r="Q49" s="144">
        <v>6.241254067974028</v>
      </c>
      <c r="R49" s="144">
        <v>5.664962447030144</v>
      </c>
      <c r="S49" s="144">
        <v>5.756201204271876</v>
      </c>
      <c r="T49" s="144">
        <v>4.986077057622593</v>
      </c>
      <c r="U49" s="144">
        <v>4.262591266499166</v>
      </c>
      <c r="V49" s="144">
        <v>4.766592107339016</v>
      </c>
      <c r="W49" s="144">
        <v>4.1713051398863685</v>
      </c>
      <c r="X49" s="144">
        <v>5.69392883150794</v>
      </c>
      <c r="Y49" s="144">
        <v>5.657196191386283</v>
      </c>
      <c r="Z49" s="144">
        <v>4.82800486011948</v>
      </c>
      <c r="AA49" s="144">
        <v>4.380882836295743</v>
      </c>
      <c r="AB49" s="144">
        <v>7.089404123351274</v>
      </c>
      <c r="AC49" s="144">
        <v>7.4224953122318045</v>
      </c>
      <c r="AD49" s="144">
        <v>6.803222802177745</v>
      </c>
      <c r="AE49" s="144">
        <v>7.010071365628538</v>
      </c>
      <c r="AF49" s="144">
        <v>10.252104956171895</v>
      </c>
      <c r="AG49" s="144">
        <v>9.11075916979017</v>
      </c>
      <c r="AH49" s="144">
        <v>6.849315436236436</v>
      </c>
      <c r="AI49" s="144">
        <v>7.0338985462922805</v>
      </c>
      <c r="AJ49" s="144">
        <v>47.43438726614052</v>
      </c>
      <c r="AK49" s="144">
        <v>39.975905028144716</v>
      </c>
      <c r="AL49" s="144">
        <v>44.82738832872096</v>
      </c>
      <c r="AM49" s="144">
        <v>38.67306163670915</v>
      </c>
      <c r="AN49" s="144">
        <v>47.068554367551016</v>
      </c>
      <c r="AO49" s="144">
        <v>39.22869958188089</v>
      </c>
      <c r="AP49" s="144" t="s">
        <v>5</v>
      </c>
      <c r="AQ49" s="144">
        <v>0</v>
      </c>
      <c r="AR49" s="144" t="s">
        <v>5</v>
      </c>
      <c r="AS49" s="144">
        <v>0</v>
      </c>
      <c r="AT49" s="144" t="s">
        <v>5</v>
      </c>
      <c r="AU49" s="144">
        <v>3.0495375732381595</v>
      </c>
      <c r="AV49" s="144">
        <v>3.192857142857143</v>
      </c>
      <c r="AW49" s="144">
        <v>3.8708615161280084</v>
      </c>
      <c r="AX49" s="193">
        <v>3.7629393979284935</v>
      </c>
      <c r="AY49" s="144">
        <v>3.942362463124906</v>
      </c>
      <c r="AZ49" s="144" t="s">
        <v>5</v>
      </c>
      <c r="BA49" s="144">
        <v>2.561093739328352</v>
      </c>
      <c r="BB49" s="144">
        <v>3.762939397928494</v>
      </c>
      <c r="BC49" s="144">
        <v>3.870181463249865</v>
      </c>
      <c r="BD49" s="144">
        <v>15.07794706051439</v>
      </c>
      <c r="BE49" s="144">
        <v>14.780974643077688</v>
      </c>
      <c r="BF49" s="144">
        <v>6.2857142857142865</v>
      </c>
      <c r="BG49" s="144">
        <v>8.687765641083384</v>
      </c>
      <c r="BH49" s="144">
        <v>8.44255293405099</v>
      </c>
      <c r="BI49" s="144">
        <v>9.28448708400408</v>
      </c>
      <c r="BJ49" s="144">
        <v>8.583352951876396</v>
      </c>
      <c r="BK49" s="144">
        <v>8.45611102774265</v>
      </c>
      <c r="BL49" s="144">
        <v>8.517138483504892</v>
      </c>
      <c r="BM49" s="144">
        <v>9.109613747957479</v>
      </c>
    </row>
    <row r="50" spans="1:65" ht="3" customHeight="1">
      <c r="A50" s="137"/>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93"/>
      <c r="AY50" s="144"/>
      <c r="AZ50" s="144"/>
      <c r="BA50" s="144"/>
      <c r="BB50" s="144"/>
      <c r="BC50" s="144"/>
      <c r="BD50" s="144"/>
      <c r="BE50" s="144"/>
      <c r="BF50" s="144"/>
      <c r="BG50" s="144"/>
      <c r="BH50" s="144"/>
      <c r="BI50" s="144"/>
      <c r="BJ50" s="144"/>
      <c r="BK50" s="144"/>
      <c r="BL50" s="144"/>
      <c r="BM50" s="144"/>
    </row>
    <row r="51" spans="1:65" ht="12.75" customHeight="1">
      <c r="A51" s="137" t="s">
        <v>242</v>
      </c>
      <c r="B51" s="144">
        <v>7.832797742633521</v>
      </c>
      <c r="C51" s="144">
        <v>8.403629300033156</v>
      </c>
      <c r="D51" s="144">
        <v>5.755962441183827</v>
      </c>
      <c r="E51" s="144">
        <v>6.092009764409924</v>
      </c>
      <c r="F51" s="144">
        <v>7.796508991639895</v>
      </c>
      <c r="G51" s="144">
        <v>8.371467843889919</v>
      </c>
      <c r="H51" s="144">
        <v>5.609758188357926</v>
      </c>
      <c r="I51" s="144">
        <v>6.1758607131303345</v>
      </c>
      <c r="J51" s="144">
        <v>7.642816376640151</v>
      </c>
      <c r="K51" s="144">
        <v>8.189264409119952</v>
      </c>
      <c r="L51" s="144">
        <v>6.917685791907727</v>
      </c>
      <c r="M51" s="144">
        <v>7.520880366051138</v>
      </c>
      <c r="N51" s="144">
        <v>5.693357731302596</v>
      </c>
      <c r="O51" s="144">
        <v>5.080720876237067</v>
      </c>
      <c r="P51" s="144">
        <v>6.609129926014157</v>
      </c>
      <c r="Q51" s="144">
        <v>7.014747324613725</v>
      </c>
      <c r="R51" s="144">
        <v>6.369789399585045</v>
      </c>
      <c r="S51" s="144">
        <v>6.689562754502061</v>
      </c>
      <c r="T51" s="144">
        <v>4.982224796820857</v>
      </c>
      <c r="U51" s="144">
        <v>4.804074402535575</v>
      </c>
      <c r="V51" s="144">
        <v>4.444392352661834</v>
      </c>
      <c r="W51" s="144">
        <v>4.6443046915787</v>
      </c>
      <c r="X51" s="144">
        <v>6.516701031719504</v>
      </c>
      <c r="Y51" s="144">
        <v>6.887013671200838</v>
      </c>
      <c r="Z51" s="144">
        <v>5.604849380825085</v>
      </c>
      <c r="AA51" s="144">
        <v>5.173692377469907</v>
      </c>
      <c r="AB51" s="144">
        <v>7.530957391231101</v>
      </c>
      <c r="AC51" s="144">
        <v>8.043336083052097</v>
      </c>
      <c r="AD51" s="144">
        <v>7.396554534383576</v>
      </c>
      <c r="AE51" s="144">
        <v>7.850150406813219</v>
      </c>
      <c r="AF51" s="144">
        <v>10.368126458530401</v>
      </c>
      <c r="AG51" s="144">
        <v>8.931881351426492</v>
      </c>
      <c r="AH51" s="144">
        <v>7.411632941601828</v>
      </c>
      <c r="AI51" s="144">
        <v>7.854555639259888</v>
      </c>
      <c r="AJ51" s="144">
        <v>48.72221204485325</v>
      </c>
      <c r="AK51" s="144">
        <v>45.731309796900526</v>
      </c>
      <c r="AL51" s="144">
        <v>46.15228632876653</v>
      </c>
      <c r="AM51" s="144">
        <v>43.897087528365674</v>
      </c>
      <c r="AN51" s="144">
        <v>47.78252223996539</v>
      </c>
      <c r="AO51" s="144">
        <v>44.2323358073496</v>
      </c>
      <c r="AP51" s="144">
        <v>73.494782977464</v>
      </c>
      <c r="AQ51" s="144">
        <v>62.146545733829804</v>
      </c>
      <c r="AR51" s="144">
        <v>18.36545149683245</v>
      </c>
      <c r="AS51" s="144">
        <v>13.497648720428423</v>
      </c>
      <c r="AT51" s="144">
        <v>3.098871782307853</v>
      </c>
      <c r="AU51" s="144">
        <v>3.478062299159478</v>
      </c>
      <c r="AV51" s="144">
        <v>4.211821613236827</v>
      </c>
      <c r="AW51" s="144">
        <v>3.849273344904158</v>
      </c>
      <c r="AX51" s="193">
        <v>3.556907844515294</v>
      </c>
      <c r="AY51" s="144">
        <v>3.844216239296954</v>
      </c>
      <c r="AZ51" s="144">
        <v>2.0072481524785575</v>
      </c>
      <c r="BA51" s="144">
        <v>2.483543581447673</v>
      </c>
      <c r="BB51" s="144">
        <v>3.5384418317256894</v>
      </c>
      <c r="BC51" s="144">
        <v>3.8344936077138874</v>
      </c>
      <c r="BD51" s="144">
        <v>18.314348448216563</v>
      </c>
      <c r="BE51" s="144">
        <v>16.13801389460175</v>
      </c>
      <c r="BF51" s="144">
        <v>7.163885551674475</v>
      </c>
      <c r="BG51" s="144">
        <v>8.618063537003353</v>
      </c>
      <c r="BH51" s="144">
        <v>8.395891769859675</v>
      </c>
      <c r="BI51" s="144">
        <v>8.526693999341742</v>
      </c>
      <c r="BJ51" s="144">
        <v>7.9667366459746045</v>
      </c>
      <c r="BK51" s="144">
        <v>8.11424597240769</v>
      </c>
      <c r="BL51" s="144">
        <v>7.839751796073489</v>
      </c>
      <c r="BM51" s="144">
        <v>8.299243504008961</v>
      </c>
    </row>
    <row r="52" spans="1:65" ht="12.75" customHeight="1">
      <c r="A52" s="137" t="s">
        <v>243</v>
      </c>
      <c r="B52" s="144">
        <v>8.116498265093988</v>
      </c>
      <c r="C52" s="144">
        <v>8.45802548264194</v>
      </c>
      <c r="D52" s="144">
        <v>5.584799746775522</v>
      </c>
      <c r="E52" s="144">
        <v>5.787180770167973</v>
      </c>
      <c r="F52" s="144">
        <v>8.08746683179295</v>
      </c>
      <c r="G52" s="144">
        <v>8.427785416500203</v>
      </c>
      <c r="H52" s="144">
        <v>5.325919807523663</v>
      </c>
      <c r="I52" s="144">
        <v>5.753196356012877</v>
      </c>
      <c r="J52" s="144">
        <v>7.640598682052717</v>
      </c>
      <c r="K52" s="144">
        <v>7.962158494793523</v>
      </c>
      <c r="L52" s="144">
        <v>6.258851766660825</v>
      </c>
      <c r="M52" s="144">
        <v>6.967328356120755</v>
      </c>
      <c r="N52" s="144">
        <v>5.183851382074826</v>
      </c>
      <c r="O52" s="144">
        <v>4.624456519309129</v>
      </c>
      <c r="P52" s="144">
        <v>6.155930974491036</v>
      </c>
      <c r="Q52" s="144">
        <v>6.746640040923485</v>
      </c>
      <c r="R52" s="144">
        <v>5.827800602304654</v>
      </c>
      <c r="S52" s="144">
        <v>6.374926898393573</v>
      </c>
      <c r="T52" s="144">
        <v>4.787376853665853</v>
      </c>
      <c r="U52" s="144">
        <v>4.4839472261608435</v>
      </c>
      <c r="V52" s="144">
        <v>4.995673992131362</v>
      </c>
      <c r="W52" s="144">
        <v>4.271775678115614</v>
      </c>
      <c r="X52" s="144">
        <v>6.003792893980953</v>
      </c>
      <c r="Y52" s="144">
        <v>6.541998343463284</v>
      </c>
      <c r="Z52" s="144">
        <v>5.135217965733695</v>
      </c>
      <c r="AA52" s="144">
        <v>4.735180251459893</v>
      </c>
      <c r="AB52" s="144">
        <v>7.253928832366361</v>
      </c>
      <c r="AC52" s="144">
        <v>7.615824634352331</v>
      </c>
      <c r="AD52" s="144">
        <v>7.175346369204948</v>
      </c>
      <c r="AE52" s="144">
        <v>7.490334616937204</v>
      </c>
      <c r="AF52" s="144">
        <v>10.519798865434002</v>
      </c>
      <c r="AG52" s="144">
        <v>9.040499990429511</v>
      </c>
      <c r="AH52" s="144">
        <v>7.246479759534672</v>
      </c>
      <c r="AI52" s="144">
        <v>7.530650627898917</v>
      </c>
      <c r="AJ52" s="144">
        <v>45.6484141404826</v>
      </c>
      <c r="AK52" s="144">
        <v>44.885200892663924</v>
      </c>
      <c r="AL52" s="144">
        <v>45.64414429611614</v>
      </c>
      <c r="AM52" s="144">
        <v>42.716189262037496</v>
      </c>
      <c r="AN52" s="144">
        <v>45.646831452187264</v>
      </c>
      <c r="AO52" s="144">
        <v>43.5010419436722</v>
      </c>
      <c r="AP52" s="144">
        <v>77.13950860148769</v>
      </c>
      <c r="AQ52" s="144">
        <v>64.78005671953323</v>
      </c>
      <c r="AR52" s="144">
        <v>18.28547216131906</v>
      </c>
      <c r="AS52" s="144">
        <v>14.105323370703356</v>
      </c>
      <c r="AT52" s="144">
        <v>4.5040385533710126</v>
      </c>
      <c r="AU52" s="144">
        <v>3.664706656630673</v>
      </c>
      <c r="AV52" s="144">
        <v>4.083828855949879</v>
      </c>
      <c r="AW52" s="144">
        <v>3.665705747032707</v>
      </c>
      <c r="AX52" s="193">
        <v>3.583900092825318</v>
      </c>
      <c r="AY52" s="144">
        <v>3.9122901727074533</v>
      </c>
      <c r="AZ52" s="144">
        <v>2.56210555562068</v>
      </c>
      <c r="BA52" s="144">
        <v>2.5264708210965456</v>
      </c>
      <c r="BB52" s="144">
        <v>3.578490387105694</v>
      </c>
      <c r="BC52" s="144">
        <v>3.903479635360452</v>
      </c>
      <c r="BD52" s="144">
        <v>16.852990708243556</v>
      </c>
      <c r="BE52" s="144">
        <v>15.359396573244286</v>
      </c>
      <c r="BF52" s="144">
        <v>7.628936566150294</v>
      </c>
      <c r="BG52" s="144">
        <v>8.389459895269955</v>
      </c>
      <c r="BH52" s="144">
        <v>8.684994200661636</v>
      </c>
      <c r="BI52" s="144">
        <v>8.751276404828202</v>
      </c>
      <c r="BJ52" s="144">
        <v>8.207382571003276</v>
      </c>
      <c r="BK52" s="144">
        <v>8.241483043018768</v>
      </c>
      <c r="BL52" s="144">
        <v>8.17438228214089</v>
      </c>
      <c r="BM52" s="144">
        <v>8.47936917696885</v>
      </c>
    </row>
    <row r="53" spans="1:65" ht="12.75" customHeight="1">
      <c r="A53" s="137" t="s">
        <v>244</v>
      </c>
      <c r="B53" s="144">
        <v>7.125395118656449</v>
      </c>
      <c r="C53" s="144">
        <v>7.6054450203086414</v>
      </c>
      <c r="D53" s="144">
        <v>5.375611042239315</v>
      </c>
      <c r="E53" s="144">
        <v>4.848038072314429</v>
      </c>
      <c r="F53" s="144">
        <v>7.065880912201813</v>
      </c>
      <c r="G53" s="144">
        <v>7.560342706126494</v>
      </c>
      <c r="H53" s="144">
        <v>5.186399193342057</v>
      </c>
      <c r="I53" s="144">
        <v>5.548849540880531</v>
      </c>
      <c r="J53" s="144">
        <v>6.2247926240586855</v>
      </c>
      <c r="K53" s="144">
        <v>6.595806674563123</v>
      </c>
      <c r="L53" s="144">
        <v>5.3623933587633665</v>
      </c>
      <c r="M53" s="144">
        <v>6.190408914872588</v>
      </c>
      <c r="N53" s="144">
        <v>5.467879563629596</v>
      </c>
      <c r="O53" s="144">
        <v>4.57082266208065</v>
      </c>
      <c r="P53" s="144">
        <v>5.398183446539004</v>
      </c>
      <c r="Q53" s="144">
        <v>5.643085858793746</v>
      </c>
      <c r="R53" s="144">
        <v>6.030393040248715</v>
      </c>
      <c r="S53" s="144">
        <v>6.026680374200697</v>
      </c>
      <c r="T53" s="144">
        <v>4.549860529420643</v>
      </c>
      <c r="U53" s="144">
        <v>4.152595391942304</v>
      </c>
      <c r="V53" s="144">
        <v>3.0284007950414784</v>
      </c>
      <c r="W53" s="144">
        <v>3.922801397534061</v>
      </c>
      <c r="X53" s="144">
        <v>5.488773191256572</v>
      </c>
      <c r="Y53" s="144">
        <v>5.636985247186738</v>
      </c>
      <c r="Z53" s="144">
        <v>5.235636164109731</v>
      </c>
      <c r="AA53" s="144">
        <v>4.479798306583389</v>
      </c>
      <c r="AB53" s="144">
        <v>6.058066950976551</v>
      </c>
      <c r="AC53" s="144">
        <v>6.44933571912172</v>
      </c>
      <c r="AD53" s="144">
        <v>5.960575376915799</v>
      </c>
      <c r="AE53" s="144">
        <v>6.197590377794543</v>
      </c>
      <c r="AF53" s="144">
        <v>10.020162955872914</v>
      </c>
      <c r="AG53" s="144">
        <v>9.041945229223685</v>
      </c>
      <c r="AH53" s="144">
        <v>6.1027006105758295</v>
      </c>
      <c r="AI53" s="144">
        <v>6.284454289299696</v>
      </c>
      <c r="AJ53" s="144">
        <v>48.7916267538814</v>
      </c>
      <c r="AK53" s="144">
        <v>43.91652793752159</v>
      </c>
      <c r="AL53" s="144">
        <v>46.87209683365981</v>
      </c>
      <c r="AM53" s="144">
        <v>42.793990331426855</v>
      </c>
      <c r="AN53" s="144">
        <v>48.025472707030914</v>
      </c>
      <c r="AO53" s="144">
        <v>43.309852807160404</v>
      </c>
      <c r="AP53" s="144">
        <v>72.40080658986204</v>
      </c>
      <c r="AQ53" s="144">
        <v>61.34867837408111</v>
      </c>
      <c r="AR53" s="144">
        <v>17.984692851677647</v>
      </c>
      <c r="AS53" s="144">
        <v>13.021062687323878</v>
      </c>
      <c r="AT53" s="144">
        <v>3.98157344845078</v>
      </c>
      <c r="AU53" s="144">
        <v>3.1719372793180276</v>
      </c>
      <c r="AV53" s="144">
        <v>4.522172763539006</v>
      </c>
      <c r="AW53" s="144">
        <v>3.5262399124923407</v>
      </c>
      <c r="AX53" s="193">
        <v>3.148947372818091</v>
      </c>
      <c r="AY53" s="144">
        <v>3.6129705856469423</v>
      </c>
      <c r="AZ53" s="144">
        <v>2.792585509579294</v>
      </c>
      <c r="BA53" s="144">
        <v>2.391956832350028</v>
      </c>
      <c r="BB53" s="144">
        <v>3.146146061737821</v>
      </c>
      <c r="BC53" s="144">
        <v>3.585548059143934</v>
      </c>
      <c r="BD53" s="144">
        <v>16.757428369410693</v>
      </c>
      <c r="BE53" s="144">
        <v>14.806421016648933</v>
      </c>
      <c r="BF53" s="144">
        <v>7.717468234814422</v>
      </c>
      <c r="BG53" s="144">
        <v>8.069353970573841</v>
      </c>
      <c r="BH53" s="144">
        <v>9.282277650761957</v>
      </c>
      <c r="BI53" s="144">
        <v>8.736587741497125</v>
      </c>
      <c r="BJ53" s="144">
        <v>8.882942549215878</v>
      </c>
      <c r="BK53" s="144">
        <v>8.307503529572239</v>
      </c>
      <c r="BL53" s="144">
        <v>8.272773430191897</v>
      </c>
      <c r="BM53" s="144">
        <v>8.485565531382578</v>
      </c>
    </row>
    <row r="54" spans="1:65" ht="12.75" customHeight="1">
      <c r="A54" s="137" t="s">
        <v>245</v>
      </c>
      <c r="B54" s="144">
        <v>7.328257508438031</v>
      </c>
      <c r="C54" s="144">
        <v>7.710127588707214</v>
      </c>
      <c r="D54" s="144">
        <v>5.353737084815639</v>
      </c>
      <c r="E54" s="144">
        <v>4.929462693339926</v>
      </c>
      <c r="F54" s="144">
        <v>7.286462751246975</v>
      </c>
      <c r="G54" s="144">
        <v>7.670039897689246</v>
      </c>
      <c r="H54" s="144">
        <v>5.152186959646398</v>
      </c>
      <c r="I54" s="144">
        <v>5.356511271862312</v>
      </c>
      <c r="J54" s="144">
        <v>6.74571609709354</v>
      </c>
      <c r="K54" s="144">
        <v>7.093079052346036</v>
      </c>
      <c r="L54" s="144">
        <v>5.395534479459578</v>
      </c>
      <c r="M54" s="144">
        <v>6.210636171480308</v>
      </c>
      <c r="N54" s="144">
        <v>4.134045366325785</v>
      </c>
      <c r="O54" s="144">
        <v>4.476139402413488</v>
      </c>
      <c r="P54" s="144">
        <v>5.079030085743052</v>
      </c>
      <c r="Q54" s="144">
        <v>5.8047173096470726</v>
      </c>
      <c r="R54" s="144">
        <v>5.6397006715179225</v>
      </c>
      <c r="S54" s="144">
        <v>5.982641116494706</v>
      </c>
      <c r="T54" s="144">
        <v>4.914368738001985</v>
      </c>
      <c r="U54" s="144">
        <v>4.262930951967681</v>
      </c>
      <c r="V54" s="144">
        <v>5.026687504206438</v>
      </c>
      <c r="W54" s="144">
        <v>4.056116930928981</v>
      </c>
      <c r="X54" s="144">
        <v>5.2424678204893285</v>
      </c>
      <c r="Y54" s="144">
        <v>5.771122855260801</v>
      </c>
      <c r="Z54" s="144">
        <v>4.387922072481852</v>
      </c>
      <c r="AA54" s="144">
        <v>4.439425236121542</v>
      </c>
      <c r="AB54" s="144">
        <v>6.216671343202188</v>
      </c>
      <c r="AC54" s="144">
        <v>6.684049321345495</v>
      </c>
      <c r="AD54" s="144">
        <v>6.015691770866122</v>
      </c>
      <c r="AE54" s="144">
        <v>6.437651688946571</v>
      </c>
      <c r="AF54" s="144">
        <v>10.266487619952038</v>
      </c>
      <c r="AG54" s="144">
        <v>8.928572886081517</v>
      </c>
      <c r="AH54" s="144">
        <v>7.25702117140641</v>
      </c>
      <c r="AI54" s="144">
        <v>7.081091117341044</v>
      </c>
      <c r="AJ54" s="144">
        <v>45.3784957486307</v>
      </c>
      <c r="AK54" s="144">
        <v>42.9515540067231</v>
      </c>
      <c r="AL54" s="144">
        <v>44.18956210759541</v>
      </c>
      <c r="AM54" s="144">
        <v>40.941163499811395</v>
      </c>
      <c r="AN54" s="144">
        <v>45.23734112118434</v>
      </c>
      <c r="AO54" s="144">
        <v>42.622114944993925</v>
      </c>
      <c r="AP54" s="144">
        <v>74.00907747273526</v>
      </c>
      <c r="AQ54" s="144">
        <v>61.54729609422975</v>
      </c>
      <c r="AR54" s="144">
        <v>17.846484096085796</v>
      </c>
      <c r="AS54" s="144">
        <v>13.208018240831509</v>
      </c>
      <c r="AT54" s="144" t="s">
        <v>5</v>
      </c>
      <c r="AU54" s="144">
        <v>3.3079145012848272</v>
      </c>
      <c r="AV54" s="144">
        <v>3.8266040175518676</v>
      </c>
      <c r="AW54" s="144">
        <v>4.046592901244902</v>
      </c>
      <c r="AX54" s="193">
        <v>3.4566906554075643</v>
      </c>
      <c r="AY54" s="144">
        <v>3.711444465574045</v>
      </c>
      <c r="AZ54" s="144">
        <v>2.631947086610864</v>
      </c>
      <c r="BA54" s="144">
        <v>2.4380948827113116</v>
      </c>
      <c r="BB54" s="144">
        <v>3.4302460390714393</v>
      </c>
      <c r="BC54" s="144">
        <v>3.669831409160796</v>
      </c>
      <c r="BD54" s="144">
        <v>15.945825000052476</v>
      </c>
      <c r="BE54" s="144">
        <v>14.694713277021265</v>
      </c>
      <c r="BF54" s="144">
        <v>7.727910837195675</v>
      </c>
      <c r="BG54" s="144">
        <v>8.222295407037834</v>
      </c>
      <c r="BH54" s="144">
        <v>8.722145103087852</v>
      </c>
      <c r="BI54" s="144">
        <v>8.9507268600697</v>
      </c>
      <c r="BJ54" s="144">
        <v>8.63124652329619</v>
      </c>
      <c r="BK54" s="144">
        <v>8.48416151913621</v>
      </c>
      <c r="BL54" s="144">
        <v>8.60302913039467</v>
      </c>
      <c r="BM54" s="144">
        <v>8.931231571115896</v>
      </c>
    </row>
    <row r="55" spans="1:65" ht="3" customHeight="1">
      <c r="A55" s="137"/>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93"/>
      <c r="AY55" s="144"/>
      <c r="AZ55" s="144"/>
      <c r="BA55" s="144"/>
      <c r="BB55" s="144"/>
      <c r="BC55" s="144"/>
      <c r="BD55" s="144"/>
      <c r="BE55" s="144"/>
      <c r="BF55" s="144"/>
      <c r="BG55" s="144"/>
      <c r="BH55" s="144"/>
      <c r="BI55" s="144"/>
      <c r="BJ55" s="144"/>
      <c r="BK55" s="144"/>
      <c r="BL55" s="144"/>
      <c r="BM55" s="144"/>
    </row>
    <row r="56" spans="1:65" ht="11.25">
      <c r="A56" s="137" t="s">
        <v>149</v>
      </c>
      <c r="B56" s="144">
        <v>7.803955978178171</v>
      </c>
      <c r="C56" s="144">
        <v>8.267907400815599</v>
      </c>
      <c r="D56" s="144">
        <v>5.573189369118188</v>
      </c>
      <c r="E56" s="144">
        <v>5.689187168536911</v>
      </c>
      <c r="F56" s="144">
        <v>7.762768251539187</v>
      </c>
      <c r="G56" s="144">
        <v>8.233426091601983</v>
      </c>
      <c r="H56" s="144">
        <v>5.273858743755346</v>
      </c>
      <c r="I56" s="144">
        <v>5.681483620166658</v>
      </c>
      <c r="J56" s="144">
        <v>7.234360565295704</v>
      </c>
      <c r="K56" s="144">
        <v>7.641223531079615</v>
      </c>
      <c r="L56" s="144">
        <v>6.152667088185366</v>
      </c>
      <c r="M56" s="144">
        <v>6.8782676551897906</v>
      </c>
      <c r="N56" s="144">
        <v>5.499179933499292</v>
      </c>
      <c r="O56" s="144">
        <v>4.715471582270848</v>
      </c>
      <c r="P56" s="144">
        <v>6.000611107513624</v>
      </c>
      <c r="Q56" s="144">
        <v>6.407963522755681</v>
      </c>
      <c r="R56" s="144">
        <v>5.969497680724258</v>
      </c>
      <c r="S56" s="144">
        <v>6.239569282015255</v>
      </c>
      <c r="T56" s="144">
        <v>4.711662546539036</v>
      </c>
      <c r="U56" s="144">
        <v>4.377309455904678</v>
      </c>
      <c r="V56" s="144">
        <v>3.6533233782969745</v>
      </c>
      <c r="W56" s="144">
        <v>4.113715302963659</v>
      </c>
      <c r="X56" s="144">
        <v>5.921281139595858</v>
      </c>
      <c r="Y56" s="144">
        <v>6.255700227618005</v>
      </c>
      <c r="Z56" s="144">
        <v>5.327731007884936</v>
      </c>
      <c r="AA56" s="144">
        <v>4.712655258675831</v>
      </c>
      <c r="AB56" s="144">
        <v>6.978078918705364</v>
      </c>
      <c r="AC56" s="144">
        <v>7.383258488155642</v>
      </c>
      <c r="AD56" s="144">
        <v>6.856905765016087</v>
      </c>
      <c r="AE56" s="144">
        <v>7.173260488715705</v>
      </c>
      <c r="AF56" s="144">
        <v>10.234225684479771</v>
      </c>
      <c r="AG56" s="144">
        <v>9.034866452851139</v>
      </c>
      <c r="AH56" s="144">
        <v>6.92681524052319</v>
      </c>
      <c r="AI56" s="144">
        <v>7.212241000515067</v>
      </c>
      <c r="AJ56" s="144">
        <v>47.92618467380305</v>
      </c>
      <c r="AK56" s="144">
        <v>44.451416109324846</v>
      </c>
      <c r="AL56" s="144">
        <v>46.458587559068626</v>
      </c>
      <c r="AM56" s="144">
        <v>42.92617791865051</v>
      </c>
      <c r="AN56" s="144">
        <v>47.35881173359924</v>
      </c>
      <c r="AO56" s="144">
        <v>43.49724362623154</v>
      </c>
      <c r="AP56" s="144">
        <v>74.51670625903938</v>
      </c>
      <c r="AQ56" s="144">
        <v>62.88087613795028</v>
      </c>
      <c r="AR56" s="144">
        <v>18.257400633847006</v>
      </c>
      <c r="AS56" s="144">
        <v>13.604813600859766</v>
      </c>
      <c r="AT56" s="144">
        <v>3.9125894078810752</v>
      </c>
      <c r="AU56" s="144">
        <v>3.4241092635936403</v>
      </c>
      <c r="AV56" s="144">
        <v>4.310315534421629</v>
      </c>
      <c r="AW56" s="144">
        <v>3.6620839075144724</v>
      </c>
      <c r="AX56" s="193">
        <v>3.452240079572538</v>
      </c>
      <c r="AY56" s="144">
        <v>3.802025123031214</v>
      </c>
      <c r="AZ56" s="144">
        <v>2.358614860249383</v>
      </c>
      <c r="BA56" s="144">
        <v>2.43880915992196</v>
      </c>
      <c r="BB56" s="144">
        <v>3.443269763278839</v>
      </c>
      <c r="BC56" s="144">
        <v>3.786441839801037</v>
      </c>
      <c r="BD56" s="144">
        <v>16.936694700225914</v>
      </c>
      <c r="BE56" s="144">
        <v>15.04475992455815</v>
      </c>
      <c r="BF56" s="144">
        <v>7.569908364812803</v>
      </c>
      <c r="BG56" s="144">
        <v>8.247477377032272</v>
      </c>
      <c r="BH56" s="144">
        <v>8.957268405627978</v>
      </c>
      <c r="BI56" s="144">
        <v>8.718473874698434</v>
      </c>
      <c r="BJ56" s="144">
        <v>8.646367235574154</v>
      </c>
      <c r="BK56" s="144">
        <v>8.26411240654078</v>
      </c>
      <c r="BL56" s="144">
        <v>8.20463848410959</v>
      </c>
      <c r="BM56" s="144">
        <v>8.46443761597183</v>
      </c>
    </row>
    <row r="57" spans="1:65" ht="11.25">
      <c r="A57" s="137" t="s">
        <v>343</v>
      </c>
      <c r="B57" s="144">
        <v>7.328257508438031</v>
      </c>
      <c r="C57" s="144">
        <v>7.710127588707214</v>
      </c>
      <c r="D57" s="144">
        <v>5.353737084815639</v>
      </c>
      <c r="E57" s="144">
        <v>4.929462693339926</v>
      </c>
      <c r="F57" s="144">
        <v>7.286462751246975</v>
      </c>
      <c r="G57" s="144">
        <v>7.670039897689246</v>
      </c>
      <c r="H57" s="144">
        <v>5.152186959646398</v>
      </c>
      <c r="I57" s="144">
        <v>5.356511271862312</v>
      </c>
      <c r="J57" s="144">
        <v>6.74571609709354</v>
      </c>
      <c r="K57" s="144">
        <v>7.093079052346036</v>
      </c>
      <c r="L57" s="144">
        <v>5.395534479459578</v>
      </c>
      <c r="M57" s="144">
        <v>6.210636171480308</v>
      </c>
      <c r="N57" s="144">
        <v>4.134045366325785</v>
      </c>
      <c r="O57" s="144">
        <v>4.476139402413488</v>
      </c>
      <c r="P57" s="144">
        <v>5.079030085743052</v>
      </c>
      <c r="Q57" s="144">
        <v>5.8047173096470726</v>
      </c>
      <c r="R57" s="144">
        <v>5.6397006715179225</v>
      </c>
      <c r="S57" s="144">
        <v>5.982641116494706</v>
      </c>
      <c r="T57" s="144">
        <v>4.914368738001985</v>
      </c>
      <c r="U57" s="144">
        <v>4.262930951967681</v>
      </c>
      <c r="V57" s="144">
        <v>5.026687504206438</v>
      </c>
      <c r="W57" s="144">
        <v>4.056116930928981</v>
      </c>
      <c r="X57" s="144">
        <v>5.2424678204893285</v>
      </c>
      <c r="Y57" s="144">
        <v>5.771122855260801</v>
      </c>
      <c r="Z57" s="144">
        <v>4.387922072481852</v>
      </c>
      <c r="AA57" s="144">
        <v>4.439425236121542</v>
      </c>
      <c r="AB57" s="144">
        <v>6.216671343202188</v>
      </c>
      <c r="AC57" s="144">
        <v>6.684049321345495</v>
      </c>
      <c r="AD57" s="144">
        <v>6.015691770866122</v>
      </c>
      <c r="AE57" s="144">
        <v>6.437651688946571</v>
      </c>
      <c r="AF57" s="144">
        <v>10.266487619952038</v>
      </c>
      <c r="AG57" s="144">
        <v>8.928572886081517</v>
      </c>
      <c r="AH57" s="144">
        <v>7.25702117140641</v>
      </c>
      <c r="AI57" s="144">
        <v>7.081091117341044</v>
      </c>
      <c r="AJ57" s="144">
        <v>45.3784957486307</v>
      </c>
      <c r="AK57" s="144">
        <v>42.9515540067231</v>
      </c>
      <c r="AL57" s="144">
        <v>44.18956210759541</v>
      </c>
      <c r="AM57" s="144">
        <v>40.941163499811395</v>
      </c>
      <c r="AN57" s="144">
        <v>45.23734112118434</v>
      </c>
      <c r="AO57" s="144">
        <v>42.622114944993925</v>
      </c>
      <c r="AP57" s="144">
        <v>74.00907747273526</v>
      </c>
      <c r="AQ57" s="144">
        <v>61.54729609422975</v>
      </c>
      <c r="AR57" s="144">
        <v>17.846484096085796</v>
      </c>
      <c r="AS57" s="144">
        <v>13.208018240831509</v>
      </c>
      <c r="AT57" s="144" t="s">
        <v>5</v>
      </c>
      <c r="AU57" s="144">
        <v>3.3079145012848272</v>
      </c>
      <c r="AV57" s="144">
        <v>3.8266040175518676</v>
      </c>
      <c r="AW57" s="144">
        <v>4.046592901244902</v>
      </c>
      <c r="AX57" s="193">
        <v>3.4566906554075643</v>
      </c>
      <c r="AY57" s="144">
        <v>3.711444465574045</v>
      </c>
      <c r="AZ57" s="144">
        <v>2.631947086610864</v>
      </c>
      <c r="BA57" s="144">
        <v>2.4380948827113116</v>
      </c>
      <c r="BB57" s="144">
        <v>3.4302460390714393</v>
      </c>
      <c r="BC57" s="144">
        <v>3.669831409160796</v>
      </c>
      <c r="BD57" s="144">
        <v>15.945825000052476</v>
      </c>
      <c r="BE57" s="144">
        <v>14.694713277021265</v>
      </c>
      <c r="BF57" s="144">
        <v>7.727910837195675</v>
      </c>
      <c r="BG57" s="144">
        <v>8.222295407037834</v>
      </c>
      <c r="BH57" s="144">
        <v>8.722145103087852</v>
      </c>
      <c r="BI57" s="144">
        <v>8.9507268600697</v>
      </c>
      <c r="BJ57" s="144">
        <v>8.63124652329619</v>
      </c>
      <c r="BK57" s="144">
        <v>8.48416151913621</v>
      </c>
      <c r="BL57" s="144">
        <v>8.60302913039467</v>
      </c>
      <c r="BM57" s="144">
        <v>8.931231571115896</v>
      </c>
    </row>
    <row r="58" spans="1:65" ht="3" customHeight="1">
      <c r="A58" s="137"/>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93"/>
      <c r="AY58" s="144"/>
      <c r="AZ58" s="144"/>
      <c r="BA58" s="144"/>
      <c r="BB58" s="144"/>
      <c r="BC58" s="144"/>
      <c r="BD58" s="144"/>
      <c r="BE58" s="144"/>
      <c r="BF58" s="144"/>
      <c r="BG58" s="144"/>
      <c r="BH58" s="144"/>
      <c r="BI58" s="144"/>
      <c r="BJ58" s="144"/>
      <c r="BK58" s="144"/>
      <c r="BL58" s="144"/>
      <c r="BM58" s="144"/>
    </row>
    <row r="59" spans="1:65" ht="11.25">
      <c r="A59" s="138" t="s">
        <v>6</v>
      </c>
      <c r="B59" s="144">
        <v>8.450874866904691</v>
      </c>
      <c r="C59" s="144">
        <v>9.008075806229854</v>
      </c>
      <c r="D59" s="144">
        <v>5.887432169868428</v>
      </c>
      <c r="E59" s="144">
        <v>6.783848901482723</v>
      </c>
      <c r="F59" s="144">
        <v>8.415288435898685</v>
      </c>
      <c r="G59" s="144">
        <v>8.975790686338026</v>
      </c>
      <c r="H59" s="144">
        <v>5.863573366341184</v>
      </c>
      <c r="I59" s="144">
        <v>7.293459093044352</v>
      </c>
      <c r="J59" s="144">
        <v>8.397763615128818</v>
      </c>
      <c r="K59" s="144">
        <v>8.964683691590126</v>
      </c>
      <c r="L59" s="144">
        <v>7.675972669041616</v>
      </c>
      <c r="M59" s="144">
        <v>8.436894312146991</v>
      </c>
      <c r="N59" s="144">
        <v>4.833686362933856</v>
      </c>
      <c r="O59" s="144">
        <v>5.195266699031771</v>
      </c>
      <c r="P59" s="144">
        <v>7.60141380738052</v>
      </c>
      <c r="Q59" s="144">
        <v>8.34323605582431</v>
      </c>
      <c r="R59" s="144">
        <v>7.095023732555283</v>
      </c>
      <c r="S59" s="144">
        <v>7.42092154700935</v>
      </c>
      <c r="T59" s="144">
        <v>5.926524510719358</v>
      </c>
      <c r="U59" s="144">
        <v>5.415196864801186</v>
      </c>
      <c r="V59" s="144">
        <v>5.944455186708959</v>
      </c>
      <c r="W59" s="144">
        <v>4.596525098211507</v>
      </c>
      <c r="X59" s="144">
        <v>7.5111679474262925</v>
      </c>
      <c r="Y59" s="144">
        <v>8.187194110685502</v>
      </c>
      <c r="Z59" s="144">
        <v>5.757580855977005</v>
      </c>
      <c r="AA59" s="144">
        <v>6.107854924307948</v>
      </c>
      <c r="AB59" s="144">
        <v>8.352199780914738</v>
      </c>
      <c r="AC59" s="144">
        <v>8.919488524854879</v>
      </c>
      <c r="AD59" s="144">
        <v>8.29894492146036</v>
      </c>
      <c r="AE59" s="144">
        <v>8.854890248164194</v>
      </c>
      <c r="AF59" s="144">
        <v>10.653727049117325</v>
      </c>
      <c r="AG59" s="144">
        <v>8.93332629087109</v>
      </c>
      <c r="AH59" s="144">
        <v>8.302993451903907</v>
      </c>
      <c r="AI59" s="144">
        <v>8.85497790735753</v>
      </c>
      <c r="AJ59" s="144">
        <v>46.40477082768039</v>
      </c>
      <c r="AK59" s="144">
        <v>43.34534842221292</v>
      </c>
      <c r="AL59" s="144">
        <v>46.17682375043235</v>
      </c>
      <c r="AM59" s="144">
        <v>40.0801260518412</v>
      </c>
      <c r="AN59" s="144">
        <v>46.34301418272402</v>
      </c>
      <c r="AO59" s="144">
        <v>42.247786536373425</v>
      </c>
      <c r="AP59" s="144">
        <v>75.44416921513977</v>
      </c>
      <c r="AQ59" s="144">
        <v>63.52958041903359</v>
      </c>
      <c r="AR59" s="144">
        <v>18.466382756649637</v>
      </c>
      <c r="AS59" s="144">
        <v>13.931809054842143</v>
      </c>
      <c r="AT59" s="144">
        <v>1.776698790160232</v>
      </c>
      <c r="AU59" s="144">
        <v>3.6351469854515193</v>
      </c>
      <c r="AV59" s="144">
        <v>3.7283694492496466</v>
      </c>
      <c r="AW59" s="144">
        <v>3.517001945131235</v>
      </c>
      <c r="AX59" s="193">
        <v>3.9804886490335973</v>
      </c>
      <c r="AY59" s="144">
        <v>4.190419019899777</v>
      </c>
      <c r="AZ59" s="144">
        <v>2.1961381312602066</v>
      </c>
      <c r="BA59" s="144">
        <v>2.839828241695794</v>
      </c>
      <c r="BB59" s="144">
        <v>3.959172586496977</v>
      </c>
      <c r="BC59" s="144">
        <v>4.181215987968854</v>
      </c>
      <c r="BD59" s="144">
        <v>19.177024370416568</v>
      </c>
      <c r="BE59" s="144">
        <v>16.727414046559623</v>
      </c>
      <c r="BF59" s="144">
        <v>7.298177988921122</v>
      </c>
      <c r="BG59" s="144">
        <v>8.01003525605997</v>
      </c>
      <c r="BH59" s="144">
        <v>6.641651284973646</v>
      </c>
      <c r="BI59" s="144">
        <v>9.396947939188996</v>
      </c>
      <c r="BJ59" s="144">
        <v>7.67330759970103</v>
      </c>
      <c r="BK59" s="144">
        <v>8.079336524758263</v>
      </c>
      <c r="BL59" s="144">
        <v>8.550256718538407</v>
      </c>
      <c r="BM59" s="144">
        <v>8.831510105220032</v>
      </c>
    </row>
    <row r="60" spans="1:65" ht="11.25">
      <c r="A60" s="138" t="s">
        <v>7</v>
      </c>
      <c r="B60" s="144">
        <v>8.207751459147431</v>
      </c>
      <c r="C60" s="144">
        <v>8.733412266884399</v>
      </c>
      <c r="D60" s="144">
        <v>5.89322400368621</v>
      </c>
      <c r="E60" s="144">
        <v>6.464720977751118</v>
      </c>
      <c r="F60" s="144">
        <v>8.182548904882974</v>
      </c>
      <c r="G60" s="144">
        <v>8.71303925534952</v>
      </c>
      <c r="H60" s="144">
        <v>5.799622049298511</v>
      </c>
      <c r="I60" s="144">
        <v>7.088029595136992</v>
      </c>
      <c r="J60" s="144">
        <v>8.164229346559024</v>
      </c>
      <c r="K60" s="144">
        <v>8.696251239071996</v>
      </c>
      <c r="L60" s="144">
        <v>7.454897562512488</v>
      </c>
      <c r="M60" s="144">
        <v>7.969573880374215</v>
      </c>
      <c r="N60" s="144">
        <v>5.02991482593888</v>
      </c>
      <c r="O60" s="144">
        <v>4.904040015476818</v>
      </c>
      <c r="P60" s="144">
        <v>7.348027227472272</v>
      </c>
      <c r="Q60" s="144">
        <v>7.819004182539092</v>
      </c>
      <c r="R60" s="144">
        <v>6.7952077119462135</v>
      </c>
      <c r="S60" s="144">
        <v>7.565769558191735</v>
      </c>
      <c r="T60" s="144">
        <v>6.08781471954015</v>
      </c>
      <c r="U60" s="144">
        <v>4.9105228679930955</v>
      </c>
      <c r="V60" s="144">
        <v>7.795699750454851</v>
      </c>
      <c r="W60" s="144">
        <v>4.514787960156186</v>
      </c>
      <c r="X60" s="144">
        <v>7.227122188682974</v>
      </c>
      <c r="Y60" s="144">
        <v>7.585703238793829</v>
      </c>
      <c r="Z60" s="144">
        <v>5.8392930228713045</v>
      </c>
      <c r="AA60" s="144">
        <v>5.334355158178559</v>
      </c>
      <c r="AB60" s="144">
        <v>8.098237053555252</v>
      </c>
      <c r="AC60" s="144">
        <v>8.60120276433197</v>
      </c>
      <c r="AD60" s="144">
        <v>8.042175455328206</v>
      </c>
      <c r="AE60" s="144">
        <v>8.514505292726493</v>
      </c>
      <c r="AF60" s="144">
        <v>9.758028662112803</v>
      </c>
      <c r="AG60" s="144">
        <v>9.279788428126482</v>
      </c>
      <c r="AH60" s="144">
        <v>8.04951949705644</v>
      </c>
      <c r="AI60" s="144">
        <v>8.517810823884169</v>
      </c>
      <c r="AJ60" s="144">
        <v>46.79784316309231</v>
      </c>
      <c r="AK60" s="144">
        <v>44.06950666605491</v>
      </c>
      <c r="AL60" s="144">
        <v>46.090886994534934</v>
      </c>
      <c r="AM60" s="144">
        <v>39.44593411771815</v>
      </c>
      <c r="AN60" s="144">
        <v>46.449223100981285</v>
      </c>
      <c r="AO60" s="144">
        <v>41.49698405706556</v>
      </c>
      <c r="AP60" s="144">
        <v>77.2777985009892</v>
      </c>
      <c r="AQ60" s="144">
        <v>65.03060264166575</v>
      </c>
      <c r="AR60" s="144">
        <v>18.265857140359724</v>
      </c>
      <c r="AS60" s="144">
        <v>14.115452275405737</v>
      </c>
      <c r="AT60" s="144">
        <v>1.8026783938610986</v>
      </c>
      <c r="AU60" s="144">
        <v>3.65643118534472</v>
      </c>
      <c r="AV60" s="144">
        <v>3.876445383661417</v>
      </c>
      <c r="AW60" s="144">
        <v>3.912970625621624</v>
      </c>
      <c r="AX60" s="193">
        <v>3.822406754362531</v>
      </c>
      <c r="AY60" s="144">
        <v>4.0274595619704865</v>
      </c>
      <c r="AZ60" s="144">
        <v>2.2939848569180077</v>
      </c>
      <c r="BA60" s="144">
        <v>2.745365743705725</v>
      </c>
      <c r="BB60" s="144">
        <v>3.790857574282879</v>
      </c>
      <c r="BC60" s="144">
        <v>4.019003818513654</v>
      </c>
      <c r="BD60" s="144">
        <v>18.00645570553441</v>
      </c>
      <c r="BE60" s="144">
        <v>15.864260783634318</v>
      </c>
      <c r="BF60" s="144">
        <v>6.872537229022573</v>
      </c>
      <c r="BG60" s="144">
        <v>8.214300795456293</v>
      </c>
      <c r="BH60" s="144">
        <v>7.922570666131457</v>
      </c>
      <c r="BI60" s="144">
        <v>9.746780360222328</v>
      </c>
      <c r="BJ60" s="144">
        <v>8.619558703752167</v>
      </c>
      <c r="BK60" s="144">
        <v>8.391777863452974</v>
      </c>
      <c r="BL60" s="144">
        <v>8.561001085018875</v>
      </c>
      <c r="BM60" s="144">
        <v>9.019118347577246</v>
      </c>
    </row>
    <row r="61" spans="1:65" ht="11.25">
      <c r="A61" s="138" t="s">
        <v>8</v>
      </c>
      <c r="B61" s="144">
        <v>8.0440391489036</v>
      </c>
      <c r="C61" s="144">
        <v>8.333068492931183</v>
      </c>
      <c r="D61" s="144">
        <v>6.084116093809902</v>
      </c>
      <c r="E61" s="144">
        <v>5.58449223533611</v>
      </c>
      <c r="F61" s="144">
        <v>8.027444400011145</v>
      </c>
      <c r="G61" s="144">
        <v>8.307148790889224</v>
      </c>
      <c r="H61" s="144">
        <v>5.844050133043984</v>
      </c>
      <c r="I61" s="144">
        <v>6.47900962723042</v>
      </c>
      <c r="J61" s="144">
        <v>7.9792061576233255</v>
      </c>
      <c r="K61" s="144">
        <v>8.267545283636393</v>
      </c>
      <c r="L61" s="144">
        <v>6.986400369940419</v>
      </c>
      <c r="M61" s="144">
        <v>7.4592974395272</v>
      </c>
      <c r="N61" s="144">
        <v>4.976868612717814</v>
      </c>
      <c r="O61" s="144">
        <v>4.925745705021307</v>
      </c>
      <c r="P61" s="144">
        <v>6.913195375636079</v>
      </c>
      <c r="Q61" s="144">
        <v>7.342611162366111</v>
      </c>
      <c r="R61" s="144">
        <v>6.565681557744545</v>
      </c>
      <c r="S61" s="144">
        <v>7.0350033110788885</v>
      </c>
      <c r="T61" s="144">
        <v>5.346141286171948</v>
      </c>
      <c r="U61" s="144">
        <v>4.852063879807696</v>
      </c>
      <c r="V61" s="144">
        <v>3.9108849476521663</v>
      </c>
      <c r="W61" s="144">
        <v>5.172750415043456</v>
      </c>
      <c r="X61" s="144">
        <v>6.781944715677658</v>
      </c>
      <c r="Y61" s="144">
        <v>7.150311714461994</v>
      </c>
      <c r="Z61" s="144">
        <v>5.378916778431771</v>
      </c>
      <c r="AA61" s="144">
        <v>5.0268961965350165</v>
      </c>
      <c r="AB61" s="144">
        <v>7.779318385024787</v>
      </c>
      <c r="AC61" s="144">
        <v>8.082321029264232</v>
      </c>
      <c r="AD61" s="144">
        <v>7.714876928023775</v>
      </c>
      <c r="AE61" s="144">
        <v>7.977625564426515</v>
      </c>
      <c r="AF61" s="144">
        <v>10.74684030444473</v>
      </c>
      <c r="AG61" s="144">
        <v>9.328143568076394</v>
      </c>
      <c r="AH61" s="144">
        <v>7.761159485483859</v>
      </c>
      <c r="AI61" s="144">
        <v>7.9959436422957895</v>
      </c>
      <c r="AJ61" s="144">
        <v>50.53190283849649</v>
      </c>
      <c r="AK61" s="144">
        <v>44.20588792531513</v>
      </c>
      <c r="AL61" s="144">
        <v>45.78497472931288</v>
      </c>
      <c r="AM61" s="144">
        <v>41.09034926325584</v>
      </c>
      <c r="AN61" s="144">
        <v>46.500427649226694</v>
      </c>
      <c r="AO61" s="144">
        <v>41.582684700909724</v>
      </c>
      <c r="AP61" s="144">
        <v>75.68932055026269</v>
      </c>
      <c r="AQ61" s="144">
        <v>64.26953935401792</v>
      </c>
      <c r="AR61" s="144">
        <v>18.194314300098924</v>
      </c>
      <c r="AS61" s="144">
        <v>13.771152872524162</v>
      </c>
      <c r="AT61" s="144">
        <v>4.2137219373773505</v>
      </c>
      <c r="AU61" s="144">
        <v>4.016166911820548</v>
      </c>
      <c r="AV61" s="144">
        <v>4.3534611353241655</v>
      </c>
      <c r="AW61" s="144">
        <v>4.387052907284657</v>
      </c>
      <c r="AX61" s="193">
        <v>3.6580369706000275</v>
      </c>
      <c r="AY61" s="144">
        <v>3.9364108673795406</v>
      </c>
      <c r="AZ61" s="144">
        <v>2.6668054449128227</v>
      </c>
      <c r="BA61" s="144">
        <v>2.4085702537484903</v>
      </c>
      <c r="BB61" s="144">
        <v>3.6488204855839483</v>
      </c>
      <c r="BC61" s="144">
        <v>3.9218981228203114</v>
      </c>
      <c r="BD61" s="144">
        <v>17.802355706617387</v>
      </c>
      <c r="BE61" s="144">
        <v>15.64085714852113</v>
      </c>
      <c r="BF61" s="144">
        <v>8.181190250471882</v>
      </c>
      <c r="BG61" s="144">
        <v>9.049908742584801</v>
      </c>
      <c r="BH61" s="144">
        <v>8.420965619803145</v>
      </c>
      <c r="BI61" s="144">
        <v>9.138242135402532</v>
      </c>
      <c r="BJ61" s="144">
        <v>8.716314305480289</v>
      </c>
      <c r="BK61" s="144">
        <v>8.492024846205691</v>
      </c>
      <c r="BL61" s="144">
        <v>8.467050041980578</v>
      </c>
      <c r="BM61" s="144">
        <v>9.055443173880935</v>
      </c>
    </row>
    <row r="62" spans="1:65" ht="11.25">
      <c r="A62" s="138" t="s">
        <v>9</v>
      </c>
      <c r="B62" s="144">
        <v>7.739086722552294</v>
      </c>
      <c r="C62" s="144">
        <v>7.938930893853891</v>
      </c>
      <c r="D62" s="144">
        <v>5.745553225175771</v>
      </c>
      <c r="E62" s="144">
        <v>5.315849055900375</v>
      </c>
      <c r="F62" s="144">
        <v>7.714477958167528</v>
      </c>
      <c r="G62" s="144">
        <v>7.913571380859014</v>
      </c>
      <c r="H62" s="144">
        <v>5.976878103717231</v>
      </c>
      <c r="I62" s="144">
        <v>6.315258350086037</v>
      </c>
      <c r="J62" s="144">
        <v>7.606227827068044</v>
      </c>
      <c r="K62" s="144">
        <v>7.791424949943479</v>
      </c>
      <c r="L62" s="144">
        <v>6.752078803789763</v>
      </c>
      <c r="M62" s="144">
        <v>7.117890307993029</v>
      </c>
      <c r="N62" s="144">
        <v>5.277627885446679</v>
      </c>
      <c r="O62" s="144">
        <v>4.781680191191233</v>
      </c>
      <c r="P62" s="144">
        <v>6.657542915186966</v>
      </c>
      <c r="Q62" s="144">
        <v>6.938034291354825</v>
      </c>
      <c r="R62" s="144">
        <v>6.814400505566863</v>
      </c>
      <c r="S62" s="144">
        <v>6.851976599880684</v>
      </c>
      <c r="T62" s="144">
        <v>5.5310752092106625</v>
      </c>
      <c r="U62" s="144">
        <v>4.601984189915256</v>
      </c>
      <c r="V62" s="144">
        <v>3.9108849476521668</v>
      </c>
      <c r="W62" s="144">
        <v>4.5020078217700865</v>
      </c>
      <c r="X62" s="144">
        <v>6.596387136962489</v>
      </c>
      <c r="Y62" s="144">
        <v>6.775287132542284</v>
      </c>
      <c r="Z62" s="144">
        <v>5.421233131525096</v>
      </c>
      <c r="AA62" s="144">
        <v>4.766773119721952</v>
      </c>
      <c r="AB62" s="144">
        <v>7.406390268917306</v>
      </c>
      <c r="AC62" s="144">
        <v>7.59218160032971</v>
      </c>
      <c r="AD62" s="144">
        <v>7.325432486032197</v>
      </c>
      <c r="AE62" s="144">
        <v>7.459899904810159</v>
      </c>
      <c r="AF62" s="144">
        <v>10.57119323113578</v>
      </c>
      <c r="AG62" s="144">
        <v>9.113373701460015</v>
      </c>
      <c r="AH62" s="144">
        <v>7.3969588964396635</v>
      </c>
      <c r="AI62" s="144">
        <v>7.491533216150951</v>
      </c>
      <c r="AJ62" s="144">
        <v>45.30301650054149</v>
      </c>
      <c r="AK62" s="144">
        <v>46.287112130577334</v>
      </c>
      <c r="AL62" s="144">
        <v>42.830371654576126</v>
      </c>
      <c r="AM62" s="144">
        <v>42.21632284704661</v>
      </c>
      <c r="AN62" s="144">
        <v>44.005054448689755</v>
      </c>
      <c r="AO62" s="144">
        <v>44.10375389455298</v>
      </c>
      <c r="AP62" s="144">
        <v>73.48742405760966</v>
      </c>
      <c r="AQ62" s="144">
        <v>61.57719025021114</v>
      </c>
      <c r="AR62" s="144">
        <v>18.379312259920965</v>
      </c>
      <c r="AS62" s="144">
        <v>13.506483139320359</v>
      </c>
      <c r="AT62" s="144">
        <v>4.441841906503323</v>
      </c>
      <c r="AU62" s="144">
        <v>3.578108274684518</v>
      </c>
      <c r="AV62" s="144">
        <v>4.338803658124869</v>
      </c>
      <c r="AW62" s="144">
        <v>3.858446628407446</v>
      </c>
      <c r="AX62" s="193">
        <v>3.620441799941296</v>
      </c>
      <c r="AY62" s="144">
        <v>3.8594876052923714</v>
      </c>
      <c r="AZ62" s="144">
        <v>2.634114786858599</v>
      </c>
      <c r="BA62" s="144">
        <v>2.489946134691882</v>
      </c>
      <c r="BB62" s="144">
        <v>3.6149488839003383</v>
      </c>
      <c r="BC62" s="144">
        <v>3.848115453106349</v>
      </c>
      <c r="BD62" s="144">
        <v>17.108501865884023</v>
      </c>
      <c r="BE62" s="144">
        <v>15.20588865112336</v>
      </c>
      <c r="BF62" s="144">
        <v>8.411321874728255</v>
      </c>
      <c r="BG62" s="144">
        <v>8.781634500699678</v>
      </c>
      <c r="BH62" s="144">
        <v>7.8322994120963045</v>
      </c>
      <c r="BI62" s="144">
        <v>8.751833601131253</v>
      </c>
      <c r="BJ62" s="144">
        <v>8.337066421364106</v>
      </c>
      <c r="BK62" s="144">
        <v>8.494214266616082</v>
      </c>
      <c r="BL62" s="144">
        <v>8.73143712855739</v>
      </c>
      <c r="BM62" s="144">
        <v>9.059804228213377</v>
      </c>
    </row>
    <row r="63" spans="1:65" ht="11.25">
      <c r="A63" s="138" t="s">
        <v>10</v>
      </c>
      <c r="B63" s="144">
        <v>7.044754942852474</v>
      </c>
      <c r="C63" s="144">
        <v>7.6169851106278115</v>
      </c>
      <c r="D63" s="144">
        <v>5.39489475727122</v>
      </c>
      <c r="E63" s="144">
        <v>4.753187432920234</v>
      </c>
      <c r="F63" s="144">
        <v>7.002386903291891</v>
      </c>
      <c r="G63" s="144">
        <v>7.573355744250142</v>
      </c>
      <c r="H63" s="144">
        <v>5.444132234975795</v>
      </c>
      <c r="I63" s="144">
        <v>5.818889764151119</v>
      </c>
      <c r="J63" s="144">
        <v>6.602947777317863</v>
      </c>
      <c r="K63" s="144">
        <v>7.054497244232477</v>
      </c>
      <c r="L63" s="144">
        <v>5.824988338567532</v>
      </c>
      <c r="M63" s="144">
        <v>6.529969080103827</v>
      </c>
      <c r="N63" s="144">
        <v>5.256757947304001</v>
      </c>
      <c r="O63" s="144">
        <v>4.7033073491962</v>
      </c>
      <c r="P63" s="144">
        <v>5.707498718923242</v>
      </c>
      <c r="Q63" s="144">
        <v>6.162562608861139</v>
      </c>
      <c r="R63" s="144">
        <v>5.768536772737665</v>
      </c>
      <c r="S63" s="144">
        <v>6.33238236851279</v>
      </c>
      <c r="T63" s="144">
        <v>4.762442188183336</v>
      </c>
      <c r="U63" s="144">
        <v>4.341261589726531</v>
      </c>
      <c r="V63" s="144">
        <v>4.401511084399102</v>
      </c>
      <c r="W63" s="144">
        <v>3.9867655899672263</v>
      </c>
      <c r="X63" s="144">
        <v>5.674911263040564</v>
      </c>
      <c r="Y63" s="144">
        <v>6.111021519816965</v>
      </c>
      <c r="Z63" s="144">
        <v>5.1573496001005275</v>
      </c>
      <c r="AA63" s="144">
        <v>4.610186170798505</v>
      </c>
      <c r="AB63" s="144">
        <v>6.349246214082363</v>
      </c>
      <c r="AC63" s="144">
        <v>6.845403610036735</v>
      </c>
      <c r="AD63" s="144">
        <v>6.247800637075045</v>
      </c>
      <c r="AE63" s="144">
        <v>6.645757332104468</v>
      </c>
      <c r="AF63" s="144">
        <v>11.003177849401176</v>
      </c>
      <c r="AG63" s="144">
        <v>9.042921543451802</v>
      </c>
      <c r="AH63" s="144">
        <v>6.666198261858547</v>
      </c>
      <c r="AI63" s="144">
        <v>6.838019073983664</v>
      </c>
      <c r="AJ63" s="144">
        <v>47.0980823263009</v>
      </c>
      <c r="AK63" s="144">
        <v>45.139727149094625</v>
      </c>
      <c r="AL63" s="144">
        <v>48.003445896307184</v>
      </c>
      <c r="AM63" s="144">
        <v>44.0760316174218</v>
      </c>
      <c r="AN63" s="144">
        <v>47.47255175849454</v>
      </c>
      <c r="AO63" s="144">
        <v>44.21406708216653</v>
      </c>
      <c r="AP63" s="144">
        <v>71.20768295959722</v>
      </c>
      <c r="AQ63" s="144">
        <v>61.108392934547396</v>
      </c>
      <c r="AR63" s="144">
        <v>18.095039841033714</v>
      </c>
      <c r="AS63" s="144">
        <v>12.88505860141609</v>
      </c>
      <c r="AT63" s="144">
        <v>3.497628257357269</v>
      </c>
      <c r="AU63" s="144">
        <v>3.086480342636445</v>
      </c>
      <c r="AV63" s="144">
        <v>4.746687694607486</v>
      </c>
      <c r="AW63" s="144">
        <v>3.1357578489967</v>
      </c>
      <c r="AX63" s="193">
        <v>3.2579227866344547</v>
      </c>
      <c r="AY63" s="144">
        <v>3.7224601761771914</v>
      </c>
      <c r="AZ63" s="144">
        <v>2.367360360321483</v>
      </c>
      <c r="BA63" s="144">
        <v>2.4762000697445012</v>
      </c>
      <c r="BB63" s="144">
        <v>3.253861005497683</v>
      </c>
      <c r="BC63" s="144">
        <v>3.7024854691140825</v>
      </c>
      <c r="BD63" s="144">
        <v>16.857472907862682</v>
      </c>
      <c r="BE63" s="144">
        <v>15.15300110036394</v>
      </c>
      <c r="BF63" s="144">
        <v>7.990851800998101</v>
      </c>
      <c r="BG63" s="144">
        <v>7.7974878943623995</v>
      </c>
      <c r="BH63" s="144">
        <v>8.507304422686326</v>
      </c>
      <c r="BI63" s="144">
        <v>9.273516353574006</v>
      </c>
      <c r="BJ63" s="144">
        <v>8.037380039695131</v>
      </c>
      <c r="BK63" s="144">
        <v>8.247990258356976</v>
      </c>
      <c r="BL63" s="144">
        <v>8.230673888165647</v>
      </c>
      <c r="BM63" s="144">
        <v>8.593714929679603</v>
      </c>
    </row>
    <row r="64" spans="1:65" ht="11.25">
      <c r="A64" s="138" t="s">
        <v>11</v>
      </c>
      <c r="B64" s="144">
        <v>6.661659640518494</v>
      </c>
      <c r="C64" s="144">
        <v>7.0373806411581326</v>
      </c>
      <c r="D64" s="144">
        <v>5.218771057403532</v>
      </c>
      <c r="E64" s="144">
        <v>4.850072014355241</v>
      </c>
      <c r="F64" s="144">
        <v>6.598731692105842</v>
      </c>
      <c r="G64" s="144">
        <v>6.983278329569396</v>
      </c>
      <c r="H64" s="144">
        <v>5.160569054951885</v>
      </c>
      <c r="I64" s="144">
        <v>5.486060747594514</v>
      </c>
      <c r="J64" s="144">
        <v>5.796652981106255</v>
      </c>
      <c r="K64" s="144">
        <v>6.117912828960987</v>
      </c>
      <c r="L64" s="144">
        <v>4.903024670953963</v>
      </c>
      <c r="M64" s="144">
        <v>5.918102769321141</v>
      </c>
      <c r="N64" s="144">
        <v>4.970440696717707</v>
      </c>
      <c r="O64" s="144">
        <v>4.597192177628219</v>
      </c>
      <c r="P64" s="144">
        <v>4.927008587138404</v>
      </c>
      <c r="Q64" s="144">
        <v>5.482907644776903</v>
      </c>
      <c r="R64" s="144">
        <v>5.732394378856453</v>
      </c>
      <c r="S64" s="144">
        <v>5.9639952854898235</v>
      </c>
      <c r="T64" s="144">
        <v>4.146344767346953</v>
      </c>
      <c r="U64" s="144">
        <v>4.008804314770062</v>
      </c>
      <c r="V64" s="144">
        <v>3.818258922398809</v>
      </c>
      <c r="W64" s="144">
        <v>4.003016411641112</v>
      </c>
      <c r="X64" s="144">
        <v>5.150999857995673</v>
      </c>
      <c r="Y64" s="144">
        <v>5.553917498402652</v>
      </c>
      <c r="Z64" s="144">
        <v>4.857496648110157</v>
      </c>
      <c r="AA64" s="144">
        <v>4.495611636240957</v>
      </c>
      <c r="AB64" s="144">
        <v>5.583418265224364</v>
      </c>
      <c r="AC64" s="144">
        <v>6.04378127801942</v>
      </c>
      <c r="AD64" s="144">
        <v>5.480758059739786</v>
      </c>
      <c r="AE64" s="144">
        <v>5.822259594812488</v>
      </c>
      <c r="AF64" s="144">
        <v>10.11419097888393</v>
      </c>
      <c r="AG64" s="144">
        <v>8.911202263330303</v>
      </c>
      <c r="AH64" s="144">
        <v>6.410038076554225</v>
      </c>
      <c r="AI64" s="144">
        <v>6.370554280319659</v>
      </c>
      <c r="AJ64" s="144">
        <v>46.78279593165749</v>
      </c>
      <c r="AK64" s="144">
        <v>43.51310134308088</v>
      </c>
      <c r="AL64" s="144">
        <v>45.23419788021791</v>
      </c>
      <c r="AM64" s="144">
        <v>41.93497185221455</v>
      </c>
      <c r="AN64" s="144">
        <v>46.435466549453636</v>
      </c>
      <c r="AO64" s="144">
        <v>42.9579603774671</v>
      </c>
      <c r="AP64" s="144">
        <v>73.0468605583397</v>
      </c>
      <c r="AQ64" s="144">
        <v>61.024411213708085</v>
      </c>
      <c r="AR64" s="144">
        <v>18.001241054674455</v>
      </c>
      <c r="AS64" s="144">
        <v>13.149341451978648</v>
      </c>
      <c r="AT64" s="144">
        <v>4.598982379317158</v>
      </c>
      <c r="AU64" s="144">
        <v>3.3512663805204226</v>
      </c>
      <c r="AV64" s="144">
        <v>4.271208436253088</v>
      </c>
      <c r="AW64" s="144">
        <v>3.517467615975226</v>
      </c>
      <c r="AX64" s="193">
        <v>2.9314716510892227</v>
      </c>
      <c r="AY64" s="144">
        <v>3.4897344417654947</v>
      </c>
      <c r="AZ64" s="144">
        <v>2.538956912018498</v>
      </c>
      <c r="BA64" s="144">
        <v>2.3556834341819757</v>
      </c>
      <c r="BB64" s="144">
        <v>2.9251830296040335</v>
      </c>
      <c r="BC64" s="144">
        <v>3.4583398537774683</v>
      </c>
      <c r="BD64" s="144">
        <v>16.226994643370265</v>
      </c>
      <c r="BE64" s="144">
        <v>14.71475412562992</v>
      </c>
      <c r="BF64" s="144">
        <v>7.1697950087660125</v>
      </c>
      <c r="BG64" s="144">
        <v>8.148281646627996</v>
      </c>
      <c r="BH64" s="144">
        <v>9.21958282031713</v>
      </c>
      <c r="BI64" s="144">
        <v>8.683152895205351</v>
      </c>
      <c r="BJ64" s="144">
        <v>8.929051665150437</v>
      </c>
      <c r="BK64" s="144">
        <v>8.281268973092512</v>
      </c>
      <c r="BL64" s="144">
        <v>8.284103862812064</v>
      </c>
      <c r="BM64" s="144">
        <v>8.486711263001478</v>
      </c>
    </row>
    <row r="65" spans="1:65" ht="11.25">
      <c r="A65" s="138" t="s">
        <v>12</v>
      </c>
      <c r="B65" s="144">
        <v>6.411880319609194</v>
      </c>
      <c r="C65" s="144">
        <v>6.448322833803647</v>
      </c>
      <c r="D65" s="144">
        <v>5.305113759456867</v>
      </c>
      <c r="E65" s="144">
        <v>4.627383372224104</v>
      </c>
      <c r="F65" s="144">
        <v>6.3631880438207595</v>
      </c>
      <c r="G65" s="144">
        <v>6.36178642890169</v>
      </c>
      <c r="H65" s="144">
        <v>4.539933927895353</v>
      </c>
      <c r="I65" s="144">
        <v>5.326648587176383</v>
      </c>
      <c r="J65" s="144">
        <v>5.061522542230734</v>
      </c>
      <c r="K65" s="144">
        <v>5.62157081495788</v>
      </c>
      <c r="L65" s="144">
        <v>4.494866763243525</v>
      </c>
      <c r="M65" s="144">
        <v>5.5856295005074115</v>
      </c>
      <c r="N65" s="144">
        <v>4.563953943281627</v>
      </c>
      <c r="O65" s="144">
        <v>4.501677528792377</v>
      </c>
      <c r="P65" s="144">
        <v>4.542853342882963</v>
      </c>
      <c r="Q65" s="144">
        <v>4.880462927229517</v>
      </c>
      <c r="R65" s="144">
        <v>5.585707196396333</v>
      </c>
      <c r="S65" s="144">
        <v>5.698244082209588</v>
      </c>
      <c r="T65" s="144">
        <v>4.373928429893407</v>
      </c>
      <c r="U65" s="144">
        <v>3.840764680776897</v>
      </c>
      <c r="V65" s="144">
        <v>5.0983422887086745</v>
      </c>
      <c r="W65" s="144">
        <v>3.8164261851783428</v>
      </c>
      <c r="X65" s="144">
        <v>4.8815391436267115</v>
      </c>
      <c r="Y65" s="144">
        <v>5.111440505834578</v>
      </c>
      <c r="Z65" s="144">
        <v>4.5811464142078</v>
      </c>
      <c r="AA65" s="144">
        <v>4.440774973914266</v>
      </c>
      <c r="AB65" s="144">
        <v>5.097135753273565</v>
      </c>
      <c r="AC65" s="144">
        <v>5.642108844744517</v>
      </c>
      <c r="AD65" s="144">
        <v>4.9731528345413</v>
      </c>
      <c r="AE65" s="144">
        <v>5.367163442931436</v>
      </c>
      <c r="AF65" s="144">
        <v>10.13944967267411</v>
      </c>
      <c r="AG65" s="144">
        <v>9.004378377586413</v>
      </c>
      <c r="AH65" s="144">
        <v>6.430372363212955</v>
      </c>
      <c r="AI65" s="144">
        <v>6.213407704849106</v>
      </c>
      <c r="AJ65" s="144">
        <v>44.43667601917174</v>
      </c>
      <c r="AK65" s="144">
        <v>40.59829682380299</v>
      </c>
      <c r="AL65" s="144">
        <v>46.93387109379541</v>
      </c>
      <c r="AM65" s="144">
        <v>40.34189683312054</v>
      </c>
      <c r="AN65" s="144">
        <v>44.5125148060142</v>
      </c>
      <c r="AO65" s="144">
        <v>40.56437823660984</v>
      </c>
      <c r="AP65" s="144">
        <v>70.28130810230223</v>
      </c>
      <c r="AQ65" s="144">
        <v>60.38975958730547</v>
      </c>
      <c r="AR65" s="144">
        <v>18.136820165206196</v>
      </c>
      <c r="AS65" s="144">
        <v>12.746794460269046</v>
      </c>
      <c r="AT65" s="144">
        <v>4.650164839498384</v>
      </c>
      <c r="AU65" s="144">
        <v>3.8888320825674763</v>
      </c>
      <c r="AV65" s="144" t="s">
        <v>5</v>
      </c>
      <c r="AW65" s="144">
        <v>3.5341303636551027</v>
      </c>
      <c r="AX65" s="193">
        <v>2.8902058819844108</v>
      </c>
      <c r="AY65" s="144">
        <v>3.29709579949305</v>
      </c>
      <c r="AZ65" s="144" t="s">
        <v>5</v>
      </c>
      <c r="BA65" s="144">
        <v>2.6921966303147675</v>
      </c>
      <c r="BB65" s="144">
        <v>2.8902058819844108</v>
      </c>
      <c r="BC65" s="144">
        <v>3.2755803403210337</v>
      </c>
      <c r="BD65" s="144">
        <v>15.86203077776661</v>
      </c>
      <c r="BE65" s="144">
        <v>14.175465500879048</v>
      </c>
      <c r="BF65" s="144">
        <v>7.5</v>
      </c>
      <c r="BG65" s="144">
        <v>7.601437224707294</v>
      </c>
      <c r="BH65" s="144">
        <v>8.88473310786665</v>
      </c>
      <c r="BI65" s="144">
        <v>8.840085835653854</v>
      </c>
      <c r="BJ65" s="144">
        <v>9.96131663226107</v>
      </c>
      <c r="BK65" s="144">
        <v>8.107352562982545</v>
      </c>
      <c r="BL65" s="144">
        <v>9.102292238327362</v>
      </c>
      <c r="BM65" s="144">
        <v>8.115040200779061</v>
      </c>
    </row>
    <row r="66" spans="1:65" ht="3" customHeight="1">
      <c r="A66" s="137"/>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93"/>
      <c r="AY66" s="144"/>
      <c r="AZ66" s="144"/>
      <c r="BA66" s="144"/>
      <c r="BB66" s="144"/>
      <c r="BC66" s="144"/>
      <c r="BD66" s="144"/>
      <c r="BE66" s="144"/>
      <c r="BF66" s="144"/>
      <c r="BG66" s="144"/>
      <c r="BH66" s="144"/>
      <c r="BI66" s="144"/>
      <c r="BJ66" s="144"/>
      <c r="BK66" s="144"/>
      <c r="BL66" s="144"/>
      <c r="BM66" s="144"/>
    </row>
    <row r="67" spans="1:65" ht="11.25">
      <c r="A67" s="148" t="s">
        <v>13</v>
      </c>
      <c r="B67" s="149">
        <v>7.715724842770794</v>
      </c>
      <c r="C67" s="149">
        <v>8.15495024571579</v>
      </c>
      <c r="D67" s="149">
        <v>5.527660306308481</v>
      </c>
      <c r="E67" s="149">
        <v>5.525757464662819</v>
      </c>
      <c r="F67" s="149">
        <v>7.674225878209969</v>
      </c>
      <c r="G67" s="149">
        <v>8.119237114931302</v>
      </c>
      <c r="H67" s="149">
        <v>5.2466903484333915</v>
      </c>
      <c r="I67" s="149">
        <v>5.610821683876601</v>
      </c>
      <c r="J67" s="149">
        <v>7.139499018946916</v>
      </c>
      <c r="K67" s="149">
        <v>7.52808704414211</v>
      </c>
      <c r="L67" s="149">
        <v>5.901922956842358</v>
      </c>
      <c r="M67" s="149">
        <v>6.667300288925199</v>
      </c>
      <c r="N67" s="149">
        <v>5.016541031410094</v>
      </c>
      <c r="O67" s="149">
        <v>4.634853320950817</v>
      </c>
      <c r="P67" s="149">
        <v>5.690482124115509</v>
      </c>
      <c r="Q67" s="149">
        <v>6.214539210238693</v>
      </c>
      <c r="R67" s="149">
        <v>5.82756423356724</v>
      </c>
      <c r="S67" s="149">
        <v>6.142560926955978</v>
      </c>
      <c r="T67" s="149">
        <v>4.779911737475655</v>
      </c>
      <c r="U67" s="149">
        <v>4.344141337109242</v>
      </c>
      <c r="V67" s="149">
        <v>4.136280057973982</v>
      </c>
      <c r="W67" s="149">
        <v>4.085112471606442</v>
      </c>
      <c r="X67" s="149">
        <v>5.6765554871866675</v>
      </c>
      <c r="Y67" s="149">
        <v>6.0938608455745475</v>
      </c>
      <c r="Z67" s="149">
        <v>5.014669921722012</v>
      </c>
      <c r="AA67" s="149">
        <v>4.62442980274775</v>
      </c>
      <c r="AB67" s="149">
        <v>6.793245098986873</v>
      </c>
      <c r="AC67" s="149">
        <v>7.209746797066567</v>
      </c>
      <c r="AD67" s="149">
        <v>6.646424024287427</v>
      </c>
      <c r="AE67" s="149">
        <v>6.985956702782845</v>
      </c>
      <c r="AF67" s="149">
        <v>10.262192939373177</v>
      </c>
      <c r="AG67" s="149">
        <v>8.944768998404417</v>
      </c>
      <c r="AH67" s="149">
        <v>7.031100346358562</v>
      </c>
      <c r="AI67" s="149">
        <v>7.171481033865338</v>
      </c>
      <c r="AJ67" s="149">
        <v>46.68088690000001</v>
      </c>
      <c r="AK67" s="149">
        <v>43.757202946832734</v>
      </c>
      <c r="AL67" s="149">
        <v>46.073539500000024</v>
      </c>
      <c r="AM67" s="149">
        <v>42.54785407421186</v>
      </c>
      <c r="AN67" s="149">
        <v>46.51109701530562</v>
      </c>
      <c r="AO67" s="149">
        <v>43.16174829823086</v>
      </c>
      <c r="AP67" s="149">
        <v>74.50526527953326</v>
      </c>
      <c r="AQ67" s="149">
        <v>62.86443725254045</v>
      </c>
      <c r="AR67" s="149">
        <v>18.248139362985125</v>
      </c>
      <c r="AS67" s="149">
        <v>13.595824640970996</v>
      </c>
      <c r="AT67" s="149">
        <v>3.9125894078810752</v>
      </c>
      <c r="AU67" s="149">
        <v>3.4184356104615987</v>
      </c>
      <c r="AV67" s="149">
        <v>4.193129783550904</v>
      </c>
      <c r="AW67" s="149">
        <v>3.7654822651887594</v>
      </c>
      <c r="AX67" s="194">
        <v>3.4527699113334394</v>
      </c>
      <c r="AY67" s="149">
        <v>3.7876396483335837</v>
      </c>
      <c r="AZ67" s="149">
        <v>2.454606465947214</v>
      </c>
      <c r="BA67" s="149">
        <v>2.4385552327291933</v>
      </c>
      <c r="BB67" s="149">
        <v>3.441685743042445</v>
      </c>
      <c r="BC67" s="149">
        <v>3.7675814621382906</v>
      </c>
      <c r="BD67" s="149">
        <v>16.527321737059506</v>
      </c>
      <c r="BE67" s="149">
        <v>14.881855748337639</v>
      </c>
      <c r="BF67" s="149">
        <v>7.594770992541846</v>
      </c>
      <c r="BG67" s="149">
        <v>8.241748298701566</v>
      </c>
      <c r="BH67" s="149">
        <v>8.835075754002244</v>
      </c>
      <c r="BI67" s="149">
        <v>8.847824371592765</v>
      </c>
      <c r="BJ67" s="149">
        <v>8.643156445550977</v>
      </c>
      <c r="BK67" s="149">
        <v>8.320348286151942</v>
      </c>
      <c r="BL67" s="149">
        <v>8.388274135687082</v>
      </c>
      <c r="BM67" s="149">
        <v>8.688457584863848</v>
      </c>
    </row>
  </sheetData>
  <printOptions/>
  <pageMargins left="0.42" right="0.08" top="0.36" bottom="0.38" header="0.12" footer="0.2"/>
  <pageSetup horizontalDpi="1200" verticalDpi="1200" orientation="portrait" pageOrder="overThenDown" paperSize="9" r:id="rId1"/>
  <headerFooter alignWithMargins="0">
    <oddHeader>&amp;C&amp;8Kreiserträge 2008 und 6-jähriges Mittel für die Früchte, für die eine Ernteermittlung erfolgt und die bis auf Kreisebene ausweisbar sind</oddHeader>
    <oddFooter>&amp;L&amp;8Quelle: LSKN, Hannover, Georg Keckl, Tel.: 0511 9898 3441, georg.keckl@lskn.niedersachsen.de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georg.keckl</cp:lastModifiedBy>
  <cp:lastPrinted>2012-02-14T17:01:57Z</cp:lastPrinted>
  <dcterms:created xsi:type="dcterms:W3CDTF">2008-03-30T13:19:13Z</dcterms:created>
  <dcterms:modified xsi:type="dcterms:W3CDTF">2013-09-24T09:24:58Z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